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80" activeTab="4"/>
  </bookViews>
  <sheets>
    <sheet name="Аркуш1" sheetId="1" r:id="rId1"/>
    <sheet name="2018 рік" sheetId="2" r:id="rId2"/>
    <sheet name="2019" sheetId="3" r:id="rId3"/>
    <sheet name="2020" sheetId="4" r:id="rId4"/>
    <sheet name="2021" sheetId="5" r:id="rId5"/>
  </sheets>
  <definedNames/>
  <calcPr fullCalcOnLoad="1"/>
</workbook>
</file>

<file path=xl/sharedStrings.xml><?xml version="1.0" encoding="utf-8"?>
<sst xmlns="http://schemas.openxmlformats.org/spreadsheetml/2006/main" count="488" uniqueCount="139">
  <si>
    <t>Інформація</t>
  </si>
  <si>
    <t>обсяги заготівлі, кг</t>
  </si>
  <si>
    <t>Примітка</t>
  </si>
  <si>
    <t>Всього</t>
  </si>
  <si>
    <t>в т.ч. підприємству</t>
  </si>
  <si>
    <t>Назва підприємства</t>
  </si>
  <si>
    <t>Вид побічного користування</t>
  </si>
  <si>
    <t>Разом по ОУЛМГ</t>
  </si>
  <si>
    <t>Надходження рентної плати, грн</t>
  </si>
  <si>
    <t>Ставки рентної плати, грн</t>
  </si>
  <si>
    <t xml:space="preserve">Сколівський </t>
  </si>
  <si>
    <t>Назва адмін. району</t>
  </si>
  <si>
    <t xml:space="preserve">Назва                    м-с/ради </t>
  </si>
  <si>
    <t>Назва суб'єкта підприємницької діяльності</t>
  </si>
  <si>
    <t>Всього по підприємству</t>
  </si>
  <si>
    <t>Додаток</t>
  </si>
  <si>
    <t>Білі гриби</t>
  </si>
  <si>
    <t>м. Яворів "Good wood"</t>
  </si>
  <si>
    <t>№ з/п</t>
  </si>
  <si>
    <t>ДП                     "Славське ЛГ"</t>
  </si>
  <si>
    <t>Буський</t>
  </si>
  <si>
    <t>ФОП Дмитрук А. І.</t>
  </si>
  <si>
    <t>ДП                              "Жовківське ЛГ"</t>
  </si>
  <si>
    <t>ДП                     "Золочівське ЛГ"</t>
  </si>
  <si>
    <t>ДП                "Львівське ЛГ"</t>
  </si>
  <si>
    <t>ДП                       "Рава-РуськеЛГ"</t>
  </si>
  <si>
    <t>ДП "Радехівське ЛМГ"</t>
  </si>
  <si>
    <t>ДП                       "Самбірське ЛГ"</t>
  </si>
  <si>
    <t>ДП                         "Старосамбірське ЛГ"</t>
  </si>
  <si>
    <t>ДП                          "Стрийське ЛГ"</t>
  </si>
  <si>
    <t>ДП                       "Турківське ЛГ"</t>
  </si>
  <si>
    <t>Встановл ліміт, кг</t>
  </si>
  <si>
    <t>ДП                          "Сколівське ЛГ"</t>
  </si>
  <si>
    <t>К-сть,                   № лісового      квитка</t>
  </si>
  <si>
    <t>ДП                               "Буське ЛГ"</t>
  </si>
  <si>
    <t>Соколянська</t>
  </si>
  <si>
    <t>Боложинівська</t>
  </si>
  <si>
    <t>Кам. Бузький</t>
  </si>
  <si>
    <t>Золочівський</t>
  </si>
  <si>
    <t>Незнанівська</t>
  </si>
  <si>
    <t>Стрептівська</t>
  </si>
  <si>
    <t>Глинянська</t>
  </si>
  <si>
    <t>Топорівська</t>
  </si>
  <si>
    <t>п.п. ДубровськаТ.І</t>
  </si>
  <si>
    <t>Ягоди ожини</t>
  </si>
  <si>
    <t>щодо обсягів заготівлі ягід, грибів та лікарської сировини по ДП "Буський лісгосп"</t>
  </si>
  <si>
    <t>069839</t>
  </si>
  <si>
    <t>069840</t>
  </si>
  <si>
    <t>069841</t>
  </si>
  <si>
    <t>069842</t>
  </si>
  <si>
    <t>069843</t>
  </si>
  <si>
    <t>069844</t>
  </si>
  <si>
    <t>ДП "Буське ЛГ"</t>
  </si>
  <si>
    <t>069834</t>
  </si>
  <si>
    <t>Ягоди чорниці</t>
  </si>
  <si>
    <t xml:space="preserve"> ДП "ДрогобицькеЛГ</t>
  </si>
  <si>
    <t>069837</t>
  </si>
  <si>
    <t>069838</t>
  </si>
  <si>
    <t>Ягоди малини</t>
  </si>
  <si>
    <t>Тзов Фруктове</t>
  </si>
  <si>
    <t>ДП "Буський лісгосп"</t>
  </si>
  <si>
    <t>069845</t>
  </si>
  <si>
    <t>Новорічні ялинки</t>
  </si>
  <si>
    <t>069846</t>
  </si>
  <si>
    <t>069847</t>
  </si>
  <si>
    <t>Побужанська</t>
  </si>
  <si>
    <t>069848</t>
  </si>
  <si>
    <t>Яблунівська</t>
  </si>
  <si>
    <t>069849</t>
  </si>
  <si>
    <t>069850</t>
  </si>
  <si>
    <t>станом на 01.01.2018 року</t>
  </si>
  <si>
    <t>ФОП Петрів Н. В.</t>
  </si>
  <si>
    <t>002356</t>
  </si>
  <si>
    <t>Ягоди брусниці</t>
  </si>
  <si>
    <t>Тур"янська</t>
  </si>
  <si>
    <t>002357</t>
  </si>
  <si>
    <t>002358</t>
  </si>
  <si>
    <t>002359</t>
  </si>
  <si>
    <t>коеф 1,14</t>
  </si>
  <si>
    <t>002360</t>
  </si>
  <si>
    <t>Н. ялинки</t>
  </si>
  <si>
    <t>002361</t>
  </si>
  <si>
    <t>002362</t>
  </si>
  <si>
    <t>002363</t>
  </si>
  <si>
    <t>002364</t>
  </si>
  <si>
    <t>002365</t>
  </si>
  <si>
    <t>002366</t>
  </si>
  <si>
    <t>002367</t>
  </si>
  <si>
    <t>002368</t>
  </si>
  <si>
    <t>станом на 01.01.2019 року</t>
  </si>
  <si>
    <t>Директор</t>
  </si>
  <si>
    <t>М. В. Яворський</t>
  </si>
  <si>
    <t>станом на 01.01.2020 року</t>
  </si>
  <si>
    <t>щодо обсягів заготівлі ягід, грибів та лікарської сировини, новорічних ялинок по ДП "Буський лісгосп"</t>
  </si>
  <si>
    <t>коеф 1,248</t>
  </si>
  <si>
    <t>002371</t>
  </si>
  <si>
    <t>002372</t>
  </si>
  <si>
    <t>002373</t>
  </si>
  <si>
    <t>002374</t>
  </si>
  <si>
    <t>н. ялинки</t>
  </si>
  <si>
    <t>002370</t>
  </si>
  <si>
    <t>002369</t>
  </si>
  <si>
    <t>ДП"Буський лісгосп"</t>
  </si>
  <si>
    <t>Балучинська</t>
  </si>
  <si>
    <t>002375</t>
  </si>
  <si>
    <t>002377</t>
  </si>
  <si>
    <t>Головний</t>
  </si>
  <si>
    <t>лісничий</t>
  </si>
  <si>
    <t>М"якуш І. І.</t>
  </si>
  <si>
    <t>станом на 01.01.2021 року</t>
  </si>
  <si>
    <t>002378</t>
  </si>
  <si>
    <t>002379</t>
  </si>
  <si>
    <t>002380</t>
  </si>
  <si>
    <t>002381</t>
  </si>
  <si>
    <t>002382</t>
  </si>
  <si>
    <t>002383</t>
  </si>
  <si>
    <t>002384</t>
  </si>
  <si>
    <t>002385</t>
  </si>
  <si>
    <t>002386</t>
  </si>
  <si>
    <t>Чанижська</t>
  </si>
  <si>
    <t>002387</t>
  </si>
  <si>
    <t>Красненське ОТГ</t>
  </si>
  <si>
    <t>002388</t>
  </si>
  <si>
    <t>плоди бузини</t>
  </si>
  <si>
    <t>Буське ОТГ</t>
  </si>
  <si>
    <t>002390</t>
  </si>
  <si>
    <t>Глинянське ОТГ</t>
  </si>
  <si>
    <t>002389</t>
  </si>
  <si>
    <t>Червоноградський</t>
  </si>
  <si>
    <t>Добротвірське</t>
  </si>
  <si>
    <t>002392</t>
  </si>
  <si>
    <t>002394</t>
  </si>
  <si>
    <t>плоди шипшини</t>
  </si>
  <si>
    <t>002395</t>
  </si>
  <si>
    <t>002396</t>
  </si>
  <si>
    <t>Львівський</t>
  </si>
  <si>
    <t>Кам.Бузьке ОТГ</t>
  </si>
  <si>
    <t>Барак І. М.</t>
  </si>
  <si>
    <t>станом на 01.10.2021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</si>
</sst>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[$-422]d\ mmmm\ yyyy&quot; р.&quot;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0"/>
  <sheetViews>
    <sheetView zoomScalePageLayoutView="0" workbookViewId="0" topLeftCell="A5">
      <selection activeCell="E13" sqref="E13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4" width="15.7109375" style="0" customWidth="1"/>
    <col min="5" max="5" width="19.140625" style="0" customWidth="1"/>
    <col min="6" max="6" width="11.8515625" style="0" customWidth="1"/>
    <col min="7" max="7" width="14.421875" style="0" customWidth="1"/>
    <col min="8" max="9" width="9.7109375" style="0" customWidth="1"/>
    <col min="10" max="10" width="8.00390625" style="0" customWidth="1"/>
    <col min="11" max="11" width="9.28125" style="0" customWidth="1"/>
    <col min="12" max="12" width="13.7109375" style="0" customWidth="1"/>
    <col min="13" max="13" width="10.28125" style="0" customWidth="1"/>
  </cols>
  <sheetData>
    <row r="3" spans="12:13" ht="15.75">
      <c r="L3" s="90" t="s">
        <v>15</v>
      </c>
      <c r="M3" s="90"/>
    </row>
    <row r="4" spans="2:13" ht="20.25">
      <c r="B4" s="95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2"/>
    </row>
    <row r="5" spans="2:13" ht="18" customHeight="1">
      <c r="B5" s="95" t="s">
        <v>45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2"/>
    </row>
    <row r="6" spans="2:13" ht="20.25">
      <c r="B6" s="95" t="s">
        <v>70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2"/>
    </row>
    <row r="7" spans="2:13" ht="18.7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"/>
    </row>
    <row r="8" spans="1:13" ht="30" customHeight="1">
      <c r="A8" s="85" t="s">
        <v>18</v>
      </c>
      <c r="B8" s="85" t="s">
        <v>5</v>
      </c>
      <c r="C8" s="85" t="s">
        <v>11</v>
      </c>
      <c r="D8" s="85" t="s">
        <v>12</v>
      </c>
      <c r="E8" s="85" t="s">
        <v>13</v>
      </c>
      <c r="F8" s="86" t="s">
        <v>33</v>
      </c>
      <c r="G8" s="86" t="s">
        <v>6</v>
      </c>
      <c r="H8" s="86" t="s">
        <v>31</v>
      </c>
      <c r="I8" s="86" t="s">
        <v>1</v>
      </c>
      <c r="J8" s="91" t="s">
        <v>9</v>
      </c>
      <c r="K8" s="96" t="s">
        <v>8</v>
      </c>
      <c r="L8" s="97"/>
      <c r="M8" s="88" t="s">
        <v>2</v>
      </c>
    </row>
    <row r="9" spans="1:13" ht="28.5" customHeight="1">
      <c r="A9" s="85"/>
      <c r="B9" s="85"/>
      <c r="C9" s="85"/>
      <c r="D9" s="85"/>
      <c r="E9" s="85"/>
      <c r="F9" s="87"/>
      <c r="G9" s="87"/>
      <c r="H9" s="87"/>
      <c r="I9" s="87"/>
      <c r="J9" s="92"/>
      <c r="K9" s="9" t="s">
        <v>3</v>
      </c>
      <c r="L9" s="16" t="s">
        <v>4</v>
      </c>
      <c r="M9" s="89"/>
    </row>
    <row r="10" spans="1:13" ht="18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13">
        <v>6</v>
      </c>
      <c r="G10" s="13">
        <v>7</v>
      </c>
      <c r="H10" s="13">
        <v>8</v>
      </c>
      <c r="I10" s="13">
        <v>9</v>
      </c>
      <c r="J10" s="15">
        <v>10</v>
      </c>
      <c r="K10" s="9">
        <v>11</v>
      </c>
      <c r="L10" s="16">
        <v>12</v>
      </c>
      <c r="M10" s="14">
        <v>13</v>
      </c>
    </row>
    <row r="11" spans="1:13" ht="25.5" customHeight="1">
      <c r="A11" s="8">
        <v>1</v>
      </c>
      <c r="B11" s="8" t="s">
        <v>52</v>
      </c>
      <c r="C11" s="8" t="s">
        <v>20</v>
      </c>
      <c r="D11" s="8" t="s">
        <v>42</v>
      </c>
      <c r="E11" s="8" t="s">
        <v>21</v>
      </c>
      <c r="F11" s="69" t="s">
        <v>53</v>
      </c>
      <c r="G11" s="13" t="s">
        <v>54</v>
      </c>
      <c r="H11" s="13">
        <v>5000</v>
      </c>
      <c r="I11" s="13">
        <v>5000</v>
      </c>
      <c r="J11" s="15">
        <v>0.6</v>
      </c>
      <c r="K11" s="9">
        <v>3000</v>
      </c>
      <c r="L11" s="16">
        <v>1500</v>
      </c>
      <c r="M11" s="14"/>
    </row>
    <row r="12" spans="1:13" ht="30.75" customHeight="1">
      <c r="A12" s="8">
        <v>2</v>
      </c>
      <c r="B12" s="8" t="s">
        <v>34</v>
      </c>
      <c r="C12" s="8" t="s">
        <v>20</v>
      </c>
      <c r="D12" s="8" t="s">
        <v>35</v>
      </c>
      <c r="E12" s="8" t="s">
        <v>43</v>
      </c>
      <c r="F12" s="69" t="s">
        <v>51</v>
      </c>
      <c r="G12" s="8" t="s">
        <v>44</v>
      </c>
      <c r="H12" s="8">
        <v>600</v>
      </c>
      <c r="I12" s="8">
        <v>600</v>
      </c>
      <c r="J12" s="16">
        <v>0.5</v>
      </c>
      <c r="K12" s="9">
        <v>300</v>
      </c>
      <c r="L12" s="16">
        <v>150</v>
      </c>
      <c r="M12" s="9"/>
    </row>
    <row r="13" spans="1:13" ht="30.75" customHeight="1">
      <c r="A13" s="8">
        <v>3</v>
      </c>
      <c r="B13" s="8" t="s">
        <v>34</v>
      </c>
      <c r="C13" s="8" t="s">
        <v>20</v>
      </c>
      <c r="D13" s="8" t="s">
        <v>36</v>
      </c>
      <c r="E13" s="8" t="s">
        <v>43</v>
      </c>
      <c r="F13" s="69" t="s">
        <v>49</v>
      </c>
      <c r="G13" s="8" t="s">
        <v>44</v>
      </c>
      <c r="H13" s="8">
        <v>400</v>
      </c>
      <c r="I13" s="8">
        <v>400</v>
      </c>
      <c r="J13" s="16">
        <v>0.5</v>
      </c>
      <c r="K13" s="9">
        <v>200</v>
      </c>
      <c r="L13" s="16">
        <v>100</v>
      </c>
      <c r="M13" s="9"/>
    </row>
    <row r="14" spans="1:13" ht="30.75" customHeight="1">
      <c r="A14" s="8">
        <v>4</v>
      </c>
      <c r="B14" s="8" t="s">
        <v>34</v>
      </c>
      <c r="C14" s="8" t="s">
        <v>37</v>
      </c>
      <c r="D14" s="8" t="s">
        <v>39</v>
      </c>
      <c r="E14" s="8" t="s">
        <v>43</v>
      </c>
      <c r="F14" s="69" t="s">
        <v>46</v>
      </c>
      <c r="G14" s="8" t="s">
        <v>44</v>
      </c>
      <c r="H14" s="8">
        <v>800</v>
      </c>
      <c r="I14" s="8">
        <v>800</v>
      </c>
      <c r="J14" s="16">
        <v>0.5</v>
      </c>
      <c r="K14" s="9">
        <v>400</v>
      </c>
      <c r="L14" s="16">
        <v>200</v>
      </c>
      <c r="M14" s="9"/>
    </row>
    <row r="15" spans="1:13" ht="30.75" customHeight="1">
      <c r="A15" s="8">
        <v>5</v>
      </c>
      <c r="B15" s="8" t="s">
        <v>34</v>
      </c>
      <c r="C15" s="8" t="s">
        <v>37</v>
      </c>
      <c r="D15" s="8" t="s">
        <v>40</v>
      </c>
      <c r="E15" s="8" t="s">
        <v>43</v>
      </c>
      <c r="F15" s="69" t="s">
        <v>47</v>
      </c>
      <c r="G15" s="8" t="s">
        <v>44</v>
      </c>
      <c r="H15" s="8">
        <v>200</v>
      </c>
      <c r="I15" s="8">
        <v>200</v>
      </c>
      <c r="J15" s="16">
        <v>0.5</v>
      </c>
      <c r="K15" s="9">
        <v>100</v>
      </c>
      <c r="L15" s="16">
        <v>50</v>
      </c>
      <c r="M15" s="9"/>
    </row>
    <row r="16" spans="1:13" ht="30.75" customHeight="1">
      <c r="A16" s="8">
        <v>6</v>
      </c>
      <c r="B16" s="8" t="s">
        <v>34</v>
      </c>
      <c r="C16" s="8" t="s">
        <v>38</v>
      </c>
      <c r="D16" s="8" t="s">
        <v>41</v>
      </c>
      <c r="E16" s="8" t="s">
        <v>43</v>
      </c>
      <c r="F16" s="69" t="s">
        <v>50</v>
      </c>
      <c r="G16" s="8" t="s">
        <v>44</v>
      </c>
      <c r="H16" s="8">
        <v>700</v>
      </c>
      <c r="I16" s="8">
        <v>700</v>
      </c>
      <c r="J16" s="16">
        <v>0.5</v>
      </c>
      <c r="K16" s="9">
        <v>350</v>
      </c>
      <c r="L16" s="16">
        <v>175</v>
      </c>
      <c r="M16" s="9"/>
    </row>
    <row r="17" spans="1:13" ht="36" customHeight="1">
      <c r="A17" s="8">
        <v>7</v>
      </c>
      <c r="B17" s="8" t="s">
        <v>34</v>
      </c>
      <c r="C17" s="8" t="s">
        <v>20</v>
      </c>
      <c r="D17" s="8" t="s">
        <v>35</v>
      </c>
      <c r="E17" s="8" t="s">
        <v>43</v>
      </c>
      <c r="F17" s="68" t="s">
        <v>48</v>
      </c>
      <c r="G17" s="8" t="s">
        <v>44</v>
      </c>
      <c r="H17" s="8">
        <v>300</v>
      </c>
      <c r="I17" s="16">
        <v>300</v>
      </c>
      <c r="J17" s="9">
        <v>0.5</v>
      </c>
      <c r="K17" s="16">
        <v>150</v>
      </c>
      <c r="L17" s="9">
        <v>75</v>
      </c>
      <c r="M17" s="67"/>
    </row>
    <row r="18" spans="1:13" ht="25.5" customHeight="1">
      <c r="A18" s="8">
        <v>8</v>
      </c>
      <c r="B18" s="8" t="s">
        <v>34</v>
      </c>
      <c r="C18" s="8" t="s">
        <v>20</v>
      </c>
      <c r="D18" s="8" t="s">
        <v>35</v>
      </c>
      <c r="E18" s="70" t="s">
        <v>59</v>
      </c>
      <c r="F18" s="68" t="s">
        <v>56</v>
      </c>
      <c r="G18" s="45" t="s">
        <v>58</v>
      </c>
      <c r="H18" s="45">
        <v>50</v>
      </c>
      <c r="I18" s="44">
        <v>50</v>
      </c>
      <c r="J18" s="43">
        <v>1.1</v>
      </c>
      <c r="K18" s="44">
        <v>55</v>
      </c>
      <c r="L18" s="43">
        <v>27.5</v>
      </c>
      <c r="M18" s="67"/>
    </row>
    <row r="19" spans="1:13" ht="30.75" customHeight="1">
      <c r="A19" s="8">
        <v>9</v>
      </c>
      <c r="B19" s="8" t="s">
        <v>34</v>
      </c>
      <c r="C19" s="8" t="s">
        <v>20</v>
      </c>
      <c r="D19" s="13" t="s">
        <v>36</v>
      </c>
      <c r="E19" s="70" t="s">
        <v>59</v>
      </c>
      <c r="F19" s="68" t="s">
        <v>57</v>
      </c>
      <c r="G19" s="45" t="s">
        <v>58</v>
      </c>
      <c r="H19" s="45">
        <v>550</v>
      </c>
      <c r="I19" s="44">
        <v>550</v>
      </c>
      <c r="J19" s="43">
        <v>1.1</v>
      </c>
      <c r="K19" s="44">
        <v>605</v>
      </c>
      <c r="L19" s="43">
        <v>302.5</v>
      </c>
      <c r="M19" s="67"/>
    </row>
    <row r="20" spans="1:13" ht="30.75" customHeight="1">
      <c r="A20" s="8">
        <v>10</v>
      </c>
      <c r="B20" s="8" t="s">
        <v>34</v>
      </c>
      <c r="C20" s="8" t="s">
        <v>37</v>
      </c>
      <c r="D20" s="13" t="s">
        <v>39</v>
      </c>
      <c r="E20" s="70" t="s">
        <v>60</v>
      </c>
      <c r="F20" s="68" t="s">
        <v>61</v>
      </c>
      <c r="G20" s="45" t="s">
        <v>62</v>
      </c>
      <c r="H20" s="45">
        <v>100</v>
      </c>
      <c r="I20" s="44">
        <v>100</v>
      </c>
      <c r="J20" s="43">
        <v>0.5</v>
      </c>
      <c r="K20" s="44">
        <v>50</v>
      </c>
      <c r="L20" s="43">
        <v>0</v>
      </c>
      <c r="M20" s="67"/>
    </row>
    <row r="21" spans="1:13" ht="30.75" customHeight="1">
      <c r="A21" s="8">
        <v>11</v>
      </c>
      <c r="B21" s="8" t="s">
        <v>34</v>
      </c>
      <c r="C21" s="8" t="s">
        <v>37</v>
      </c>
      <c r="D21" s="13" t="s">
        <v>39</v>
      </c>
      <c r="E21" s="70" t="s">
        <v>60</v>
      </c>
      <c r="F21" s="68" t="s">
        <v>63</v>
      </c>
      <c r="G21" s="45" t="s">
        <v>62</v>
      </c>
      <c r="H21" s="45">
        <v>80</v>
      </c>
      <c r="I21" s="44">
        <v>80</v>
      </c>
      <c r="J21" s="43">
        <v>0.5</v>
      </c>
      <c r="K21" s="44">
        <v>40</v>
      </c>
      <c r="L21" s="43">
        <v>0</v>
      </c>
      <c r="M21" s="67"/>
    </row>
    <row r="22" spans="1:13" ht="30.75" customHeight="1">
      <c r="A22" s="8">
        <v>12</v>
      </c>
      <c r="B22" s="8" t="s">
        <v>34</v>
      </c>
      <c r="C22" s="8" t="s">
        <v>37</v>
      </c>
      <c r="D22" s="13" t="s">
        <v>40</v>
      </c>
      <c r="E22" s="70" t="s">
        <v>60</v>
      </c>
      <c r="F22" s="68" t="s">
        <v>64</v>
      </c>
      <c r="G22" s="45" t="s">
        <v>62</v>
      </c>
      <c r="H22" s="45">
        <v>140</v>
      </c>
      <c r="I22" s="44">
        <v>140</v>
      </c>
      <c r="J22" s="43">
        <v>0.5</v>
      </c>
      <c r="K22" s="44">
        <v>70</v>
      </c>
      <c r="L22" s="43">
        <v>0</v>
      </c>
      <c r="M22" s="67"/>
    </row>
    <row r="23" spans="1:13" ht="30.75" customHeight="1">
      <c r="A23" s="8">
        <v>13</v>
      </c>
      <c r="B23" s="8" t="s">
        <v>34</v>
      </c>
      <c r="C23" s="8" t="s">
        <v>20</v>
      </c>
      <c r="D23" s="13" t="s">
        <v>65</v>
      </c>
      <c r="E23" s="70" t="s">
        <v>60</v>
      </c>
      <c r="F23" s="68" t="s">
        <v>66</v>
      </c>
      <c r="G23" s="45" t="s">
        <v>62</v>
      </c>
      <c r="H23" s="45">
        <v>40</v>
      </c>
      <c r="I23" s="44">
        <v>40</v>
      </c>
      <c r="J23" s="43">
        <v>0.5</v>
      </c>
      <c r="K23" s="44">
        <v>20</v>
      </c>
      <c r="L23" s="43">
        <v>0</v>
      </c>
      <c r="M23" s="67"/>
    </row>
    <row r="24" spans="1:13" ht="30.75" customHeight="1">
      <c r="A24" s="8">
        <v>14</v>
      </c>
      <c r="B24" s="8" t="s">
        <v>34</v>
      </c>
      <c r="C24" s="8" t="s">
        <v>20</v>
      </c>
      <c r="D24" s="13" t="s">
        <v>35</v>
      </c>
      <c r="E24" s="70" t="s">
        <v>60</v>
      </c>
      <c r="F24" s="68" t="s">
        <v>66</v>
      </c>
      <c r="G24" s="45" t="s">
        <v>62</v>
      </c>
      <c r="H24" s="45">
        <v>100</v>
      </c>
      <c r="I24" s="44">
        <v>100</v>
      </c>
      <c r="J24" s="43">
        <v>0.5</v>
      </c>
      <c r="K24" s="44">
        <v>50</v>
      </c>
      <c r="L24" s="43">
        <v>0</v>
      </c>
      <c r="M24" s="67"/>
    </row>
    <row r="25" spans="1:13" ht="30.75" customHeight="1">
      <c r="A25" s="8">
        <v>15</v>
      </c>
      <c r="B25" s="8" t="s">
        <v>34</v>
      </c>
      <c r="C25" s="8" t="s">
        <v>20</v>
      </c>
      <c r="D25" s="13" t="s">
        <v>67</v>
      </c>
      <c r="E25" s="70" t="s">
        <v>60</v>
      </c>
      <c r="F25" s="68" t="s">
        <v>68</v>
      </c>
      <c r="G25" s="45" t="s">
        <v>62</v>
      </c>
      <c r="H25" s="45">
        <v>140</v>
      </c>
      <c r="I25" s="44">
        <v>140</v>
      </c>
      <c r="J25" s="43">
        <v>0.5</v>
      </c>
      <c r="K25" s="44">
        <v>70</v>
      </c>
      <c r="L25" s="43">
        <v>0</v>
      </c>
      <c r="M25" s="67"/>
    </row>
    <row r="26" spans="1:13" ht="30.75" customHeight="1">
      <c r="A26" s="8">
        <v>16</v>
      </c>
      <c r="B26" s="8" t="s">
        <v>34</v>
      </c>
      <c r="C26" s="8" t="s">
        <v>38</v>
      </c>
      <c r="D26" s="13" t="s">
        <v>41</v>
      </c>
      <c r="E26" s="70" t="s">
        <v>60</v>
      </c>
      <c r="F26" s="68" t="s">
        <v>69</v>
      </c>
      <c r="G26" s="45" t="s">
        <v>62</v>
      </c>
      <c r="H26" s="45">
        <v>100</v>
      </c>
      <c r="I26" s="44">
        <v>100</v>
      </c>
      <c r="J26" s="43">
        <v>0.5</v>
      </c>
      <c r="K26" s="44">
        <v>50</v>
      </c>
      <c r="L26" s="43">
        <v>0</v>
      </c>
      <c r="M26" s="67"/>
    </row>
    <row r="27" spans="1:13" ht="31.5" customHeight="1" thickBot="1">
      <c r="A27" s="94" t="s">
        <v>14</v>
      </c>
      <c r="B27" s="94"/>
      <c r="C27" s="94"/>
      <c r="D27" s="94"/>
      <c r="E27" s="27"/>
      <c r="F27" s="36"/>
      <c r="G27" s="36"/>
      <c r="H27" s="42"/>
      <c r="I27" s="42"/>
      <c r="J27" s="42"/>
      <c r="K27" s="42">
        <v>5660</v>
      </c>
      <c r="L27" s="42">
        <f>L11+L12+L13+L14+L15+L16+L17+L18+L19</f>
        <v>2580</v>
      </c>
      <c r="M27" s="67"/>
    </row>
    <row r="28" spans="1:13" ht="30.75" customHeight="1">
      <c r="A28" s="13">
        <v>5</v>
      </c>
      <c r="B28" s="8" t="s">
        <v>55</v>
      </c>
      <c r="C28" s="10"/>
      <c r="D28" s="10"/>
      <c r="E28" s="10"/>
      <c r="F28" s="25"/>
      <c r="G28" s="13"/>
      <c r="H28" s="13"/>
      <c r="I28" s="40"/>
      <c r="J28" s="41"/>
      <c r="K28" s="25"/>
      <c r="L28" s="41"/>
      <c r="M28" s="14"/>
    </row>
    <row r="29" spans="1:13" ht="30.75" customHeight="1">
      <c r="A29" s="8">
        <v>6</v>
      </c>
      <c r="B29" s="8" t="s">
        <v>22</v>
      </c>
      <c r="C29" s="10"/>
      <c r="D29" s="10"/>
      <c r="E29" s="10"/>
      <c r="F29" s="10"/>
      <c r="G29" s="8"/>
      <c r="H29" s="8"/>
      <c r="I29" s="21"/>
      <c r="J29" s="22"/>
      <c r="K29" s="10"/>
      <c r="L29" s="22"/>
      <c r="M29" s="9"/>
    </row>
    <row r="30" spans="1:13" ht="30.75" customHeight="1">
      <c r="A30" s="8">
        <v>7</v>
      </c>
      <c r="B30" s="8" t="s">
        <v>23</v>
      </c>
      <c r="C30" s="10"/>
      <c r="D30" s="10"/>
      <c r="E30" s="10"/>
      <c r="F30" s="10"/>
      <c r="G30" s="8"/>
      <c r="H30" s="8"/>
      <c r="I30" s="21"/>
      <c r="J30" s="22"/>
      <c r="K30" s="10"/>
      <c r="L30" s="22"/>
      <c r="M30" s="9"/>
    </row>
    <row r="31" spans="1:13" ht="30.75" customHeight="1">
      <c r="A31" s="8">
        <v>8</v>
      </c>
      <c r="B31" s="8" t="s">
        <v>24</v>
      </c>
      <c r="C31" s="10"/>
      <c r="D31" s="10"/>
      <c r="E31" s="10"/>
      <c r="F31" s="10"/>
      <c r="G31" s="8"/>
      <c r="H31" s="8"/>
      <c r="I31" s="21"/>
      <c r="J31" s="22"/>
      <c r="K31" s="10"/>
      <c r="L31" s="22"/>
      <c r="M31" s="9"/>
    </row>
    <row r="32" spans="1:13" ht="30.75" customHeight="1">
      <c r="A32" s="8">
        <v>9</v>
      </c>
      <c r="B32" s="8" t="s">
        <v>25</v>
      </c>
      <c r="C32" s="10"/>
      <c r="D32" s="10"/>
      <c r="E32" s="10"/>
      <c r="F32" s="10"/>
      <c r="G32" s="8"/>
      <c r="H32" s="8"/>
      <c r="I32" s="21"/>
      <c r="J32" s="22"/>
      <c r="K32" s="10"/>
      <c r="L32" s="22"/>
      <c r="M32" s="9"/>
    </row>
    <row r="33" spans="1:13" ht="15" customHeight="1">
      <c r="A33" s="8">
        <v>10</v>
      </c>
      <c r="B33" s="8" t="s">
        <v>26</v>
      </c>
      <c r="C33" s="10"/>
      <c r="D33" s="10"/>
      <c r="E33" s="10"/>
      <c r="F33" s="10"/>
      <c r="G33" s="8"/>
      <c r="H33" s="8"/>
      <c r="I33" s="21"/>
      <c r="J33" s="22"/>
      <c r="K33" s="10"/>
      <c r="L33" s="22"/>
      <c r="M33" s="9"/>
    </row>
    <row r="34" spans="1:13" ht="15" customHeight="1">
      <c r="A34" s="8">
        <v>11</v>
      </c>
      <c r="B34" s="8" t="s">
        <v>27</v>
      </c>
      <c r="C34" s="10"/>
      <c r="D34" s="10"/>
      <c r="E34" s="10"/>
      <c r="F34" s="10"/>
      <c r="G34" s="8"/>
      <c r="H34" s="8"/>
      <c r="I34" s="21"/>
      <c r="J34" s="22"/>
      <c r="K34" s="10"/>
      <c r="L34" s="22"/>
      <c r="M34" s="9"/>
    </row>
    <row r="35" spans="1:13" ht="15.75" customHeight="1">
      <c r="A35" s="45">
        <v>12</v>
      </c>
      <c r="B35" s="45" t="s">
        <v>32</v>
      </c>
      <c r="C35" s="43" t="s">
        <v>10</v>
      </c>
      <c r="D35" s="52"/>
      <c r="E35" s="45" t="s">
        <v>17</v>
      </c>
      <c r="F35" s="45">
        <v>1</v>
      </c>
      <c r="G35" s="43" t="s">
        <v>16</v>
      </c>
      <c r="H35" s="43">
        <v>2600</v>
      </c>
      <c r="I35" s="53">
        <v>1000</v>
      </c>
      <c r="J35" s="54">
        <v>2.5</v>
      </c>
      <c r="K35" s="53">
        <v>2500</v>
      </c>
      <c r="L35" s="53">
        <v>1250</v>
      </c>
      <c r="M35" s="43"/>
    </row>
    <row r="36" spans="1:13" ht="15.75" customHeight="1">
      <c r="A36" s="49"/>
      <c r="B36" s="13"/>
      <c r="C36" s="14"/>
      <c r="D36" s="48"/>
      <c r="E36" s="13"/>
      <c r="F36" s="13"/>
      <c r="G36" s="14"/>
      <c r="H36" s="14"/>
      <c r="I36" s="47"/>
      <c r="J36" s="46"/>
      <c r="K36" s="47"/>
      <c r="L36" s="47"/>
      <c r="M36" s="55"/>
    </row>
    <row r="37" spans="1:13" ht="15" customHeight="1" thickBot="1">
      <c r="A37" s="56"/>
      <c r="B37" s="51" t="s">
        <v>14</v>
      </c>
      <c r="C37" s="57"/>
      <c r="D37" s="57"/>
      <c r="E37" s="50"/>
      <c r="F37" s="27"/>
      <c r="G37" s="28"/>
      <c r="H37" s="26"/>
      <c r="I37" s="37">
        <v>1000</v>
      </c>
      <c r="J37" s="38"/>
      <c r="K37" s="37">
        <v>2500</v>
      </c>
      <c r="L37" s="37">
        <v>1250</v>
      </c>
      <c r="M37" s="58"/>
    </row>
    <row r="38" spans="1:13" ht="15.75" customHeight="1">
      <c r="A38" s="59">
        <v>13</v>
      </c>
      <c r="B38" s="60" t="s">
        <v>19</v>
      </c>
      <c r="C38" s="59" t="s">
        <v>10</v>
      </c>
      <c r="D38" s="61"/>
      <c r="E38" s="60" t="s">
        <v>17</v>
      </c>
      <c r="F38" s="60">
        <v>3</v>
      </c>
      <c r="G38" s="60" t="s">
        <v>16</v>
      </c>
      <c r="H38" s="59">
        <v>3000</v>
      </c>
      <c r="I38" s="62">
        <v>3000</v>
      </c>
      <c r="J38" s="63">
        <v>2.5</v>
      </c>
      <c r="K38" s="62">
        <v>3000</v>
      </c>
      <c r="L38" s="62">
        <v>1500</v>
      </c>
      <c r="M38" s="59"/>
    </row>
    <row r="39" spans="1:13" ht="15.75" customHeight="1">
      <c r="A39" s="55"/>
      <c r="B39" s="13"/>
      <c r="C39" s="14"/>
      <c r="D39" s="48"/>
      <c r="E39" s="13"/>
      <c r="F39" s="13"/>
      <c r="G39" s="13"/>
      <c r="H39" s="14"/>
      <c r="I39" s="47"/>
      <c r="J39" s="46"/>
      <c r="K39" s="47"/>
      <c r="L39" s="47"/>
      <c r="M39" s="55"/>
    </row>
    <row r="40" spans="1:13" ht="15.75" customHeight="1" thickBot="1">
      <c r="A40" s="58"/>
      <c r="B40" s="51" t="s">
        <v>14</v>
      </c>
      <c r="C40" s="57"/>
      <c r="D40" s="57"/>
      <c r="E40" s="50"/>
      <c r="F40" s="27"/>
      <c r="G40" s="28"/>
      <c r="H40" s="26"/>
      <c r="I40" s="29">
        <v>3000</v>
      </c>
      <c r="J40" s="30"/>
      <c r="K40" s="29">
        <v>3000</v>
      </c>
      <c r="L40" s="29">
        <v>1500</v>
      </c>
      <c r="M40" s="58"/>
    </row>
    <row r="41" spans="1:13" ht="30.75" customHeight="1">
      <c r="A41" s="31"/>
      <c r="B41" s="32"/>
      <c r="C41" s="32"/>
      <c r="D41" s="32"/>
      <c r="E41" s="32"/>
      <c r="F41" s="32"/>
      <c r="G41" s="33"/>
      <c r="H41" s="31"/>
      <c r="I41" s="34"/>
      <c r="J41" s="35"/>
      <c r="K41" s="34"/>
      <c r="L41" s="34"/>
      <c r="M41" s="31"/>
    </row>
    <row r="42" spans="1:13" ht="30.75" customHeight="1">
      <c r="A42" s="9">
        <v>1</v>
      </c>
      <c r="B42" s="9">
        <v>2</v>
      </c>
      <c r="C42" s="9">
        <v>3</v>
      </c>
      <c r="D42" s="9">
        <v>4</v>
      </c>
      <c r="E42" s="9">
        <v>5</v>
      </c>
      <c r="F42" s="9">
        <v>6</v>
      </c>
      <c r="G42" s="24">
        <v>7</v>
      </c>
      <c r="H42" s="9">
        <v>8</v>
      </c>
      <c r="I42" s="7">
        <v>9</v>
      </c>
      <c r="J42" s="39">
        <v>10</v>
      </c>
      <c r="K42" s="7">
        <v>11</v>
      </c>
      <c r="L42" s="7">
        <v>12</v>
      </c>
      <c r="M42" s="9">
        <v>13</v>
      </c>
    </row>
    <row r="43" spans="1:13" ht="30.75" customHeight="1">
      <c r="A43" s="9">
        <v>14</v>
      </c>
      <c r="B43" s="8" t="s">
        <v>28</v>
      </c>
      <c r="C43" s="9"/>
      <c r="D43" s="12"/>
      <c r="E43" s="4"/>
      <c r="F43" s="4"/>
      <c r="G43" s="3"/>
      <c r="H43" s="9"/>
      <c r="I43" s="7"/>
      <c r="J43" s="17"/>
      <c r="K43" s="7"/>
      <c r="L43" s="7"/>
      <c r="M43" s="9"/>
    </row>
    <row r="44" spans="1:13" ht="31.5">
      <c r="A44" s="9">
        <v>15</v>
      </c>
      <c r="B44" s="8" t="s">
        <v>29</v>
      </c>
      <c r="C44" s="9"/>
      <c r="D44" s="12"/>
      <c r="E44" s="4"/>
      <c r="F44" s="4"/>
      <c r="G44" s="3"/>
      <c r="H44" s="9"/>
      <c r="I44" s="7"/>
      <c r="J44" s="17"/>
      <c r="K44" s="7"/>
      <c r="L44" s="7"/>
      <c r="M44" s="9"/>
    </row>
    <row r="45" spans="1:13" ht="31.5">
      <c r="A45" s="9">
        <v>16</v>
      </c>
      <c r="B45" s="8" t="s">
        <v>30</v>
      </c>
      <c r="C45" s="9"/>
      <c r="D45" s="12"/>
      <c r="E45" s="4"/>
      <c r="F45" s="4"/>
      <c r="G45" s="3"/>
      <c r="H45" s="9"/>
      <c r="I45" s="7"/>
      <c r="J45" s="17"/>
      <c r="K45" s="7"/>
      <c r="L45" s="7"/>
      <c r="M45" s="9"/>
    </row>
    <row r="46" spans="1:13" ht="15.75">
      <c r="A46" s="64" t="s">
        <v>7</v>
      </c>
      <c r="B46" s="65"/>
      <c r="C46" s="65"/>
      <c r="D46" s="65"/>
      <c r="E46" s="66"/>
      <c r="F46" s="1"/>
      <c r="G46" s="5"/>
      <c r="H46" s="1"/>
      <c r="I46" s="1"/>
      <c r="J46" s="1"/>
      <c r="K46" s="1"/>
      <c r="L46" s="1"/>
      <c r="M46" s="1"/>
    </row>
    <row r="47" spans="1:13" ht="15.75">
      <c r="A47" s="19"/>
      <c r="B47" s="11"/>
      <c r="C47" s="11"/>
      <c r="D47" s="11"/>
      <c r="E47" s="11"/>
      <c r="F47" s="11"/>
      <c r="G47" s="20"/>
      <c r="H47" s="11"/>
      <c r="I47" s="11"/>
      <c r="J47" s="11"/>
      <c r="K47" s="11"/>
      <c r="L47" s="11"/>
      <c r="M47" s="11"/>
    </row>
    <row r="48" spans="1:13" ht="15.75">
      <c r="A48" s="19"/>
      <c r="B48" s="11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</row>
    <row r="50" spans="2:13" ht="15.75">
      <c r="B50" s="6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</sheetData>
  <sheetProtection/>
  <mergeCells count="18">
    <mergeCell ref="C50:M50"/>
    <mergeCell ref="A8:A9"/>
    <mergeCell ref="A27:D27"/>
    <mergeCell ref="F8:F9"/>
    <mergeCell ref="B4:L4"/>
    <mergeCell ref="B5:L5"/>
    <mergeCell ref="B6:L6"/>
    <mergeCell ref="I8:I9"/>
    <mergeCell ref="K8:L8"/>
    <mergeCell ref="B8:B9"/>
    <mergeCell ref="E8:E9"/>
    <mergeCell ref="G8:G9"/>
    <mergeCell ref="D8:D9"/>
    <mergeCell ref="C8:C9"/>
    <mergeCell ref="M8:M9"/>
    <mergeCell ref="L3:M3"/>
    <mergeCell ref="J8:J9"/>
    <mergeCell ref="H8:H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0"/>
  <sheetViews>
    <sheetView zoomScalePageLayoutView="0" workbookViewId="0" topLeftCell="A22">
      <selection activeCell="E12" sqref="E12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4" width="15.7109375" style="0" customWidth="1"/>
    <col min="5" max="5" width="19.140625" style="0" customWidth="1"/>
    <col min="6" max="6" width="11.8515625" style="0" customWidth="1"/>
    <col min="7" max="7" width="14.421875" style="0" customWidth="1"/>
    <col min="8" max="9" width="9.7109375" style="0" customWidth="1"/>
    <col min="10" max="10" width="8.00390625" style="0" customWidth="1"/>
    <col min="11" max="11" width="9.28125" style="0" customWidth="1"/>
    <col min="12" max="12" width="13.7109375" style="0" customWidth="1"/>
    <col min="13" max="13" width="10.28125" style="0" customWidth="1"/>
  </cols>
  <sheetData>
    <row r="3" spans="12:13" ht="15.75">
      <c r="L3" s="90" t="s">
        <v>15</v>
      </c>
      <c r="M3" s="90"/>
    </row>
    <row r="4" spans="2:13" ht="20.25">
      <c r="B4" s="95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2"/>
    </row>
    <row r="5" spans="2:13" ht="18" customHeight="1">
      <c r="B5" s="95" t="s">
        <v>45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2"/>
    </row>
    <row r="6" spans="2:13" ht="20.25">
      <c r="B6" s="95" t="s">
        <v>89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2"/>
    </row>
    <row r="7" spans="2:13" ht="18.7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"/>
    </row>
    <row r="8" spans="1:13" ht="30" customHeight="1">
      <c r="A8" s="85" t="s">
        <v>18</v>
      </c>
      <c r="B8" s="85" t="s">
        <v>5</v>
      </c>
      <c r="C8" s="85" t="s">
        <v>11</v>
      </c>
      <c r="D8" s="85" t="s">
        <v>12</v>
      </c>
      <c r="E8" s="85" t="s">
        <v>13</v>
      </c>
      <c r="F8" s="86" t="s">
        <v>33</v>
      </c>
      <c r="G8" s="86" t="s">
        <v>6</v>
      </c>
      <c r="H8" s="86" t="s">
        <v>31</v>
      </c>
      <c r="I8" s="86" t="s">
        <v>1</v>
      </c>
      <c r="J8" s="91" t="s">
        <v>9</v>
      </c>
      <c r="K8" s="96" t="s">
        <v>8</v>
      </c>
      <c r="L8" s="97"/>
      <c r="M8" s="88" t="s">
        <v>2</v>
      </c>
    </row>
    <row r="9" spans="1:13" ht="28.5" customHeight="1">
      <c r="A9" s="85"/>
      <c r="B9" s="85"/>
      <c r="C9" s="85"/>
      <c r="D9" s="85"/>
      <c r="E9" s="85"/>
      <c r="F9" s="87"/>
      <c r="G9" s="87"/>
      <c r="H9" s="87"/>
      <c r="I9" s="87"/>
      <c r="J9" s="92"/>
      <c r="K9" s="9" t="s">
        <v>3</v>
      </c>
      <c r="L9" s="16" t="s">
        <v>4</v>
      </c>
      <c r="M9" s="89"/>
    </row>
    <row r="10" spans="1:13" ht="18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13">
        <v>6</v>
      </c>
      <c r="G10" s="13">
        <v>7</v>
      </c>
      <c r="H10" s="13">
        <v>8</v>
      </c>
      <c r="I10" s="13">
        <v>9</v>
      </c>
      <c r="J10" s="15">
        <v>10</v>
      </c>
      <c r="K10" s="9">
        <v>11</v>
      </c>
      <c r="L10" s="16">
        <v>12</v>
      </c>
      <c r="M10" s="14">
        <v>13</v>
      </c>
    </row>
    <row r="11" spans="1:13" ht="25.5" customHeight="1">
      <c r="A11" s="8">
        <v>1</v>
      </c>
      <c r="B11" s="8" t="s">
        <v>52</v>
      </c>
      <c r="C11" s="8" t="s">
        <v>20</v>
      </c>
      <c r="D11" s="8" t="s">
        <v>42</v>
      </c>
      <c r="E11" s="8" t="s">
        <v>71</v>
      </c>
      <c r="F11" s="69" t="s">
        <v>72</v>
      </c>
      <c r="G11" s="13" t="s">
        <v>73</v>
      </c>
      <c r="H11" s="13">
        <v>280</v>
      </c>
      <c r="I11" s="13">
        <v>280</v>
      </c>
      <c r="J11" s="15">
        <v>1.14</v>
      </c>
      <c r="K11" s="9">
        <f aca="true" t="shared" si="0" ref="K11:K16">I11*J11</f>
        <v>319.2</v>
      </c>
      <c r="L11" s="16">
        <f aca="true" t="shared" si="1" ref="L11:L16">K11/2</f>
        <v>159.6</v>
      </c>
      <c r="M11" s="14" t="s">
        <v>78</v>
      </c>
    </row>
    <row r="12" spans="1:13" ht="30.75" customHeight="1">
      <c r="A12" s="8">
        <v>2</v>
      </c>
      <c r="B12" s="8" t="s">
        <v>34</v>
      </c>
      <c r="C12" s="8" t="s">
        <v>20</v>
      </c>
      <c r="D12" s="8" t="s">
        <v>35</v>
      </c>
      <c r="E12" s="8" t="s">
        <v>71</v>
      </c>
      <c r="F12" s="69" t="s">
        <v>72</v>
      </c>
      <c r="G12" s="13" t="s">
        <v>73</v>
      </c>
      <c r="H12" s="8">
        <v>465</v>
      </c>
      <c r="I12" s="8">
        <v>465</v>
      </c>
      <c r="J12" s="16">
        <v>1.14</v>
      </c>
      <c r="K12" s="9">
        <f t="shared" si="0"/>
        <v>530.0999999999999</v>
      </c>
      <c r="L12" s="16">
        <f t="shared" si="1"/>
        <v>265.04999999999995</v>
      </c>
      <c r="M12" s="9"/>
    </row>
    <row r="13" spans="1:13" ht="30.75" customHeight="1">
      <c r="A13" s="8">
        <v>3</v>
      </c>
      <c r="B13" s="8" t="s">
        <v>34</v>
      </c>
      <c r="C13" s="8" t="s">
        <v>20</v>
      </c>
      <c r="D13" s="8" t="s">
        <v>74</v>
      </c>
      <c r="E13" s="8" t="s">
        <v>71</v>
      </c>
      <c r="F13" s="69" t="s">
        <v>75</v>
      </c>
      <c r="G13" s="13" t="s">
        <v>73</v>
      </c>
      <c r="H13" s="8">
        <v>410</v>
      </c>
      <c r="I13" s="8">
        <v>410</v>
      </c>
      <c r="J13" s="16">
        <v>1.14</v>
      </c>
      <c r="K13" s="9">
        <f t="shared" si="0"/>
        <v>467.4</v>
      </c>
      <c r="L13" s="16">
        <f t="shared" si="1"/>
        <v>233.7</v>
      </c>
      <c r="M13" s="9"/>
    </row>
    <row r="14" spans="1:13" ht="30.75" customHeight="1">
      <c r="A14" s="8">
        <v>4</v>
      </c>
      <c r="B14" s="8" t="s">
        <v>34</v>
      </c>
      <c r="C14" s="8" t="s">
        <v>37</v>
      </c>
      <c r="D14" s="8" t="s">
        <v>39</v>
      </c>
      <c r="E14" s="8" t="s">
        <v>71</v>
      </c>
      <c r="F14" s="69" t="s">
        <v>76</v>
      </c>
      <c r="G14" s="13" t="s">
        <v>73</v>
      </c>
      <c r="H14" s="8">
        <v>180</v>
      </c>
      <c r="I14" s="8">
        <v>180</v>
      </c>
      <c r="J14" s="16">
        <v>1.14</v>
      </c>
      <c r="K14" s="9">
        <f t="shared" si="0"/>
        <v>205.2</v>
      </c>
      <c r="L14" s="16">
        <f t="shared" si="1"/>
        <v>102.6</v>
      </c>
      <c r="M14" s="9"/>
    </row>
    <row r="15" spans="1:13" ht="30.75" customHeight="1">
      <c r="A15" s="8"/>
      <c r="B15" s="8" t="s">
        <v>34</v>
      </c>
      <c r="C15" s="8" t="s">
        <v>20</v>
      </c>
      <c r="D15" s="8" t="s">
        <v>35</v>
      </c>
      <c r="E15" s="8" t="s">
        <v>71</v>
      </c>
      <c r="F15" s="69" t="s">
        <v>77</v>
      </c>
      <c r="G15" s="13" t="s">
        <v>73</v>
      </c>
      <c r="H15" s="8">
        <v>165</v>
      </c>
      <c r="I15" s="8">
        <v>165</v>
      </c>
      <c r="J15" s="16">
        <v>1.14</v>
      </c>
      <c r="K15" s="9">
        <f t="shared" si="0"/>
        <v>188.1</v>
      </c>
      <c r="L15" s="16">
        <f t="shared" si="1"/>
        <v>94.05</v>
      </c>
      <c r="M15" s="9"/>
    </row>
    <row r="16" spans="1:13" ht="30.75" customHeight="1">
      <c r="A16" s="8">
        <v>6</v>
      </c>
      <c r="B16" s="8" t="s">
        <v>34</v>
      </c>
      <c r="C16" s="8" t="s">
        <v>37</v>
      </c>
      <c r="D16" s="8" t="s">
        <v>39</v>
      </c>
      <c r="E16" s="8" t="s">
        <v>60</v>
      </c>
      <c r="F16" s="69" t="s">
        <v>79</v>
      </c>
      <c r="G16" s="8" t="s">
        <v>80</v>
      </c>
      <c r="H16" s="8">
        <v>100</v>
      </c>
      <c r="I16" s="8">
        <v>100</v>
      </c>
      <c r="J16" s="16">
        <v>0.57</v>
      </c>
      <c r="K16" s="9">
        <f t="shared" si="0"/>
        <v>56.99999999999999</v>
      </c>
      <c r="L16" s="16">
        <f t="shared" si="1"/>
        <v>28.499999999999996</v>
      </c>
      <c r="M16" s="9"/>
    </row>
    <row r="17" spans="1:13" ht="36" customHeight="1">
      <c r="A17" s="8">
        <v>7</v>
      </c>
      <c r="B17" s="8" t="s">
        <v>34</v>
      </c>
      <c r="C17" s="8" t="s">
        <v>37</v>
      </c>
      <c r="D17" s="8" t="s">
        <v>39</v>
      </c>
      <c r="E17" s="8" t="s">
        <v>60</v>
      </c>
      <c r="F17" s="68" t="s">
        <v>81</v>
      </c>
      <c r="G17" s="8" t="s">
        <v>80</v>
      </c>
      <c r="H17" s="8">
        <v>80</v>
      </c>
      <c r="I17" s="16">
        <v>80</v>
      </c>
      <c r="J17" s="9">
        <v>0.57</v>
      </c>
      <c r="K17" s="9">
        <f aca="true" t="shared" si="2" ref="K17:K25">I17*J17</f>
        <v>45.599999999999994</v>
      </c>
      <c r="L17" s="16">
        <f aca="true" t="shared" si="3" ref="L17:L25">K17/2</f>
        <v>22.799999999999997</v>
      </c>
      <c r="M17" s="67"/>
    </row>
    <row r="18" spans="1:13" ht="30" customHeight="1">
      <c r="A18" s="8">
        <v>8</v>
      </c>
      <c r="B18" s="8" t="s">
        <v>34</v>
      </c>
      <c r="C18" s="8" t="s">
        <v>37</v>
      </c>
      <c r="D18" s="8" t="s">
        <v>40</v>
      </c>
      <c r="E18" s="8" t="s">
        <v>60</v>
      </c>
      <c r="F18" s="68" t="s">
        <v>82</v>
      </c>
      <c r="G18" s="8" t="s">
        <v>80</v>
      </c>
      <c r="H18" s="45">
        <v>140</v>
      </c>
      <c r="I18" s="44">
        <v>140</v>
      </c>
      <c r="J18" s="43">
        <v>0.57</v>
      </c>
      <c r="K18" s="9">
        <f t="shared" si="2"/>
        <v>79.8</v>
      </c>
      <c r="L18" s="16">
        <f t="shared" si="3"/>
        <v>39.9</v>
      </c>
      <c r="M18" s="67"/>
    </row>
    <row r="19" spans="1:13" ht="30.75" customHeight="1">
      <c r="A19" s="8">
        <v>9</v>
      </c>
      <c r="B19" s="8" t="s">
        <v>34</v>
      </c>
      <c r="C19" s="8" t="s">
        <v>20</v>
      </c>
      <c r="D19" s="13" t="s">
        <v>65</v>
      </c>
      <c r="E19" s="8" t="s">
        <v>60</v>
      </c>
      <c r="F19" s="68" t="s">
        <v>83</v>
      </c>
      <c r="G19" s="8" t="s">
        <v>80</v>
      </c>
      <c r="H19" s="45">
        <v>40</v>
      </c>
      <c r="I19" s="44">
        <v>40</v>
      </c>
      <c r="J19" s="43">
        <v>0.57</v>
      </c>
      <c r="K19" s="9">
        <f t="shared" si="2"/>
        <v>22.799999999999997</v>
      </c>
      <c r="L19" s="16">
        <f t="shared" si="3"/>
        <v>11.399999999999999</v>
      </c>
      <c r="M19" s="67"/>
    </row>
    <row r="20" spans="1:13" ht="30.75" customHeight="1">
      <c r="A20" s="8">
        <v>10</v>
      </c>
      <c r="B20" s="8" t="s">
        <v>34</v>
      </c>
      <c r="C20" s="8" t="s">
        <v>20</v>
      </c>
      <c r="D20" s="13" t="s">
        <v>35</v>
      </c>
      <c r="E20" s="8" t="s">
        <v>60</v>
      </c>
      <c r="F20" s="68" t="s">
        <v>83</v>
      </c>
      <c r="G20" s="8" t="s">
        <v>80</v>
      </c>
      <c r="H20" s="45">
        <v>100</v>
      </c>
      <c r="I20" s="44">
        <v>100</v>
      </c>
      <c r="J20" s="43">
        <v>0.57</v>
      </c>
      <c r="K20" s="9">
        <f t="shared" si="2"/>
        <v>56.99999999999999</v>
      </c>
      <c r="L20" s="16">
        <f t="shared" si="3"/>
        <v>28.499999999999996</v>
      </c>
      <c r="M20" s="67"/>
    </row>
    <row r="21" spans="1:13" ht="30.75" customHeight="1">
      <c r="A21" s="8">
        <v>11</v>
      </c>
      <c r="B21" s="8" t="s">
        <v>34</v>
      </c>
      <c r="C21" s="8" t="s">
        <v>20</v>
      </c>
      <c r="D21" s="13" t="s">
        <v>67</v>
      </c>
      <c r="E21" s="8" t="s">
        <v>60</v>
      </c>
      <c r="F21" s="68" t="s">
        <v>84</v>
      </c>
      <c r="G21" s="8" t="s">
        <v>80</v>
      </c>
      <c r="H21" s="45">
        <v>140</v>
      </c>
      <c r="I21" s="44">
        <v>140</v>
      </c>
      <c r="J21" s="43">
        <v>0.57</v>
      </c>
      <c r="K21" s="9">
        <f t="shared" si="2"/>
        <v>79.8</v>
      </c>
      <c r="L21" s="16">
        <f t="shared" si="3"/>
        <v>39.9</v>
      </c>
      <c r="M21" s="67"/>
    </row>
    <row r="22" spans="1:13" ht="30.75" customHeight="1">
      <c r="A22" s="8">
        <v>12</v>
      </c>
      <c r="B22" s="8" t="s">
        <v>34</v>
      </c>
      <c r="C22" s="8" t="s">
        <v>38</v>
      </c>
      <c r="D22" s="13" t="s">
        <v>41</v>
      </c>
      <c r="E22" s="8" t="s">
        <v>60</v>
      </c>
      <c r="F22" s="68" t="s">
        <v>85</v>
      </c>
      <c r="G22" s="8" t="s">
        <v>80</v>
      </c>
      <c r="H22" s="45">
        <v>100</v>
      </c>
      <c r="I22" s="44">
        <v>100</v>
      </c>
      <c r="J22" s="43">
        <v>0.57</v>
      </c>
      <c r="K22" s="9">
        <f t="shared" si="2"/>
        <v>56.99999999999999</v>
      </c>
      <c r="L22" s="16">
        <f t="shared" si="3"/>
        <v>28.499999999999996</v>
      </c>
      <c r="M22" s="67"/>
    </row>
    <row r="23" spans="1:13" ht="30.75" customHeight="1">
      <c r="A23" s="8">
        <v>13</v>
      </c>
      <c r="B23" s="8" t="s">
        <v>34</v>
      </c>
      <c r="C23" s="8" t="s">
        <v>20</v>
      </c>
      <c r="D23" s="13" t="s">
        <v>36</v>
      </c>
      <c r="E23" s="8" t="s">
        <v>60</v>
      </c>
      <c r="F23" s="68" t="s">
        <v>86</v>
      </c>
      <c r="G23" s="8" t="s">
        <v>80</v>
      </c>
      <c r="H23" s="45">
        <v>80</v>
      </c>
      <c r="I23" s="44">
        <v>80</v>
      </c>
      <c r="J23" s="43">
        <v>0.57</v>
      </c>
      <c r="K23" s="9">
        <f t="shared" si="2"/>
        <v>45.599999999999994</v>
      </c>
      <c r="L23" s="16">
        <f t="shared" si="3"/>
        <v>22.799999999999997</v>
      </c>
      <c r="M23" s="67"/>
    </row>
    <row r="24" spans="1:13" ht="30.75" customHeight="1">
      <c r="A24" s="8">
        <v>14</v>
      </c>
      <c r="B24" s="8" t="s">
        <v>34</v>
      </c>
      <c r="C24" s="8" t="s">
        <v>20</v>
      </c>
      <c r="D24" s="13" t="s">
        <v>36</v>
      </c>
      <c r="E24" s="8" t="s">
        <v>60</v>
      </c>
      <c r="F24" s="68" t="s">
        <v>87</v>
      </c>
      <c r="G24" s="8" t="s">
        <v>80</v>
      </c>
      <c r="H24" s="45">
        <v>80</v>
      </c>
      <c r="I24" s="44">
        <v>80</v>
      </c>
      <c r="J24" s="43">
        <v>0.57</v>
      </c>
      <c r="K24" s="9">
        <f t="shared" si="2"/>
        <v>45.599999999999994</v>
      </c>
      <c r="L24" s="16">
        <f t="shared" si="3"/>
        <v>22.799999999999997</v>
      </c>
      <c r="M24" s="67"/>
    </row>
    <row r="25" spans="1:13" ht="30.75" customHeight="1">
      <c r="A25" s="8">
        <v>15</v>
      </c>
      <c r="B25" s="8" t="s">
        <v>34</v>
      </c>
      <c r="C25" s="8" t="s">
        <v>20</v>
      </c>
      <c r="D25" s="13" t="s">
        <v>35</v>
      </c>
      <c r="E25" s="8" t="s">
        <v>60</v>
      </c>
      <c r="F25" s="68" t="s">
        <v>88</v>
      </c>
      <c r="G25" s="8" t="s">
        <v>80</v>
      </c>
      <c r="H25" s="45">
        <v>140</v>
      </c>
      <c r="I25" s="44">
        <v>140</v>
      </c>
      <c r="J25" s="43">
        <v>0.57</v>
      </c>
      <c r="K25" s="9">
        <f t="shared" si="2"/>
        <v>79.8</v>
      </c>
      <c r="L25" s="16">
        <f t="shared" si="3"/>
        <v>39.9</v>
      </c>
      <c r="M25" s="67"/>
    </row>
    <row r="26" spans="1:13" ht="30.75" customHeight="1">
      <c r="A26" s="8">
        <v>16</v>
      </c>
      <c r="B26" s="8"/>
      <c r="C26" s="8"/>
      <c r="D26" s="13"/>
      <c r="E26" s="70"/>
      <c r="F26" s="68"/>
      <c r="G26" s="45"/>
      <c r="H26" s="45"/>
      <c r="I26" s="44"/>
      <c r="J26" s="43"/>
      <c r="K26" s="44"/>
      <c r="L26" s="43"/>
      <c r="M26" s="67"/>
    </row>
    <row r="27" spans="1:13" ht="31.5" customHeight="1">
      <c r="A27" s="94" t="s">
        <v>14</v>
      </c>
      <c r="B27" s="94"/>
      <c r="C27" s="94"/>
      <c r="D27" s="94"/>
      <c r="E27" s="10"/>
      <c r="F27" s="8"/>
      <c r="G27" s="8"/>
      <c r="H27" s="21">
        <v>1500</v>
      </c>
      <c r="I27" s="21">
        <f>I11+I12+I13+I14+I15</f>
        <v>1500</v>
      </c>
      <c r="J27" s="21">
        <v>1.14</v>
      </c>
      <c r="K27" s="21">
        <f>K11+K12+K13+K14+K15</f>
        <v>1709.9999999999998</v>
      </c>
      <c r="L27" s="21">
        <f>L11+L12+L13+L14+L15</f>
        <v>854.9999999999999</v>
      </c>
      <c r="M27" s="21"/>
    </row>
    <row r="28" spans="1:13" ht="30.75" customHeight="1">
      <c r="A28" s="18"/>
      <c r="B28" s="18" t="s">
        <v>90</v>
      </c>
      <c r="C28" s="32"/>
      <c r="D28" s="32"/>
      <c r="E28" s="32"/>
      <c r="F28" s="32"/>
      <c r="G28" s="18"/>
      <c r="H28" s="18"/>
      <c r="I28" s="71"/>
      <c r="J28" s="72"/>
      <c r="K28" s="32"/>
      <c r="L28" s="72"/>
      <c r="M28" s="31"/>
    </row>
    <row r="29" spans="1:13" ht="30.75" customHeight="1">
      <c r="A29" s="18"/>
      <c r="B29" s="99" t="s">
        <v>60</v>
      </c>
      <c r="C29" s="99"/>
      <c r="D29" s="32"/>
      <c r="E29" s="32"/>
      <c r="F29" s="32"/>
      <c r="G29" s="18"/>
      <c r="H29" s="98" t="s">
        <v>91</v>
      </c>
      <c r="I29" s="98"/>
      <c r="J29" s="72"/>
      <c r="K29" s="32"/>
      <c r="L29" s="72"/>
      <c r="M29" s="31"/>
    </row>
    <row r="30" spans="1:13" ht="30.75" customHeight="1">
      <c r="A30" s="18"/>
      <c r="B30" s="18"/>
      <c r="C30" s="32"/>
      <c r="D30" s="32"/>
      <c r="E30" s="32"/>
      <c r="F30" s="32"/>
      <c r="G30" s="18"/>
      <c r="H30" s="18"/>
      <c r="I30" s="71"/>
      <c r="J30" s="72"/>
      <c r="K30" s="32"/>
      <c r="L30" s="72"/>
      <c r="M30" s="31"/>
    </row>
    <row r="31" spans="1:13" ht="30.75" customHeight="1">
      <c r="A31" s="18"/>
      <c r="B31" s="18"/>
      <c r="C31" s="32"/>
      <c r="D31" s="32"/>
      <c r="E31" s="32"/>
      <c r="F31" s="32"/>
      <c r="G31" s="18"/>
      <c r="H31" s="18"/>
      <c r="I31" s="71"/>
      <c r="J31" s="72"/>
      <c r="K31" s="32"/>
      <c r="L31" s="72"/>
      <c r="M31" s="31"/>
    </row>
    <row r="32" spans="1:13" ht="30.75" customHeight="1">
      <c r="A32" s="18"/>
      <c r="B32" s="18"/>
      <c r="C32" s="32"/>
      <c r="D32" s="32"/>
      <c r="E32" s="32"/>
      <c r="F32" s="32"/>
      <c r="G32" s="18"/>
      <c r="H32" s="18"/>
      <c r="I32" s="71"/>
      <c r="J32" s="72"/>
      <c r="K32" s="32"/>
      <c r="L32" s="72"/>
      <c r="M32" s="31"/>
    </row>
    <row r="33" spans="1:13" ht="15" customHeight="1">
      <c r="A33" s="18"/>
      <c r="B33" s="18"/>
      <c r="C33" s="32"/>
      <c r="D33" s="32"/>
      <c r="E33" s="32"/>
      <c r="F33" s="32"/>
      <c r="G33" s="18"/>
      <c r="H33" s="18"/>
      <c r="I33" s="71"/>
      <c r="J33" s="72"/>
      <c r="K33" s="32"/>
      <c r="L33" s="72"/>
      <c r="M33" s="31"/>
    </row>
    <row r="34" spans="1:13" ht="15" customHeight="1">
      <c r="A34" s="18"/>
      <c r="B34" s="18"/>
      <c r="C34" s="32"/>
      <c r="D34" s="32"/>
      <c r="E34" s="32"/>
      <c r="F34" s="32"/>
      <c r="G34" s="18"/>
      <c r="H34" s="18"/>
      <c r="I34" s="71"/>
      <c r="J34" s="72"/>
      <c r="K34" s="32"/>
      <c r="L34" s="72"/>
      <c r="M34" s="31"/>
    </row>
    <row r="35" spans="1:13" ht="15.75" customHeight="1">
      <c r="A35" s="18"/>
      <c r="B35" s="18"/>
      <c r="C35" s="31"/>
      <c r="D35" s="73"/>
      <c r="E35" s="18"/>
      <c r="F35" s="18"/>
      <c r="G35" s="31"/>
      <c r="H35" s="31"/>
      <c r="I35" s="74"/>
      <c r="J35" s="75"/>
      <c r="K35" s="74"/>
      <c r="L35" s="74"/>
      <c r="M35" s="31"/>
    </row>
    <row r="36" spans="1:13" ht="15.75" customHeight="1">
      <c r="A36" s="18"/>
      <c r="B36" s="18"/>
      <c r="C36" s="31"/>
      <c r="D36" s="73"/>
      <c r="E36" s="18"/>
      <c r="F36" s="18"/>
      <c r="G36" s="31"/>
      <c r="H36" s="31"/>
      <c r="I36" s="74"/>
      <c r="J36" s="75"/>
      <c r="K36" s="74"/>
      <c r="L36" s="74"/>
      <c r="M36" s="31"/>
    </row>
    <row r="37" spans="1:13" ht="15" customHeight="1">
      <c r="A37" s="18"/>
      <c r="B37" s="32"/>
      <c r="C37" s="32"/>
      <c r="D37" s="32"/>
      <c r="E37" s="32"/>
      <c r="F37" s="32"/>
      <c r="G37" s="33"/>
      <c r="H37" s="31"/>
      <c r="I37" s="76"/>
      <c r="J37" s="75"/>
      <c r="K37" s="76"/>
      <c r="L37" s="76"/>
      <c r="M37" s="31"/>
    </row>
    <row r="38" spans="1:13" ht="15.75" customHeight="1">
      <c r="A38" s="31"/>
      <c r="B38" s="18"/>
      <c r="C38" s="31"/>
      <c r="D38" s="73"/>
      <c r="E38" s="18"/>
      <c r="F38" s="18"/>
      <c r="G38" s="18"/>
      <c r="H38" s="31"/>
      <c r="I38" s="74"/>
      <c r="J38" s="75"/>
      <c r="K38" s="74"/>
      <c r="L38" s="74"/>
      <c r="M38" s="31"/>
    </row>
    <row r="39" spans="1:13" ht="15.75" customHeight="1">
      <c r="A39" s="31"/>
      <c r="B39" s="18"/>
      <c r="C39" s="31"/>
      <c r="D39" s="73"/>
      <c r="E39" s="18"/>
      <c r="F39" s="18"/>
      <c r="G39" s="18"/>
      <c r="H39" s="31"/>
      <c r="I39" s="74"/>
      <c r="J39" s="75"/>
      <c r="K39" s="74"/>
      <c r="L39" s="74"/>
      <c r="M39" s="31"/>
    </row>
    <row r="40" spans="1:13" ht="15.75" customHeight="1">
      <c r="A40" s="31"/>
      <c r="B40" s="32"/>
      <c r="C40" s="32"/>
      <c r="D40" s="32"/>
      <c r="E40" s="32"/>
      <c r="F40" s="32"/>
      <c r="G40" s="33"/>
      <c r="H40" s="31"/>
      <c r="I40" s="34"/>
      <c r="J40" s="35"/>
      <c r="K40" s="34"/>
      <c r="L40" s="34"/>
      <c r="M40" s="31"/>
    </row>
    <row r="41" spans="1:13" ht="30.75" customHeight="1">
      <c r="A41" s="31"/>
      <c r="B41" s="32"/>
      <c r="C41" s="32"/>
      <c r="D41" s="32"/>
      <c r="E41" s="32"/>
      <c r="F41" s="32"/>
      <c r="G41" s="33"/>
      <c r="H41" s="31"/>
      <c r="I41" s="34"/>
      <c r="J41" s="35"/>
      <c r="K41" s="34"/>
      <c r="L41" s="34"/>
      <c r="M41" s="31"/>
    </row>
    <row r="42" spans="1:13" ht="30.75" customHeight="1">
      <c r="A42" s="31"/>
      <c r="B42" s="31"/>
      <c r="C42" s="31"/>
      <c r="D42" s="31"/>
      <c r="E42" s="31"/>
      <c r="F42" s="31"/>
      <c r="G42" s="77"/>
      <c r="H42" s="31"/>
      <c r="I42" s="78"/>
      <c r="J42" s="79"/>
      <c r="K42" s="78"/>
      <c r="L42" s="78"/>
      <c r="M42" s="31"/>
    </row>
    <row r="43" spans="1:13" ht="30.75" customHeight="1">
      <c r="A43" s="31"/>
      <c r="B43" s="18"/>
      <c r="C43" s="31"/>
      <c r="D43" s="73"/>
      <c r="E43" s="20"/>
      <c r="F43" s="20"/>
      <c r="G43" s="33"/>
      <c r="H43" s="31"/>
      <c r="I43" s="78"/>
      <c r="J43" s="75"/>
      <c r="K43" s="78"/>
      <c r="L43" s="78"/>
      <c r="M43" s="31"/>
    </row>
    <row r="44" spans="1:13" ht="15.75">
      <c r="A44" s="31"/>
      <c r="B44" s="18"/>
      <c r="C44" s="31"/>
      <c r="D44" s="73"/>
      <c r="E44" s="20"/>
      <c r="F44" s="20"/>
      <c r="G44" s="33"/>
      <c r="H44" s="31"/>
      <c r="I44" s="78"/>
      <c r="J44" s="75"/>
      <c r="K44" s="78"/>
      <c r="L44" s="78"/>
      <c r="M44" s="31"/>
    </row>
    <row r="45" spans="1:13" ht="15.75">
      <c r="A45" s="31"/>
      <c r="B45" s="18"/>
      <c r="C45" s="31"/>
      <c r="D45" s="73"/>
      <c r="E45" s="20"/>
      <c r="F45" s="20"/>
      <c r="G45" s="33"/>
      <c r="H45" s="31"/>
      <c r="I45" s="78"/>
      <c r="J45" s="75"/>
      <c r="K45" s="78"/>
      <c r="L45" s="78"/>
      <c r="M45" s="31"/>
    </row>
    <row r="46" spans="1:13" ht="15.75">
      <c r="A46" s="11"/>
      <c r="B46" s="11"/>
      <c r="C46" s="11"/>
      <c r="D46" s="11"/>
      <c r="E46" s="11"/>
      <c r="F46" s="11"/>
      <c r="G46" s="80"/>
      <c r="H46" s="11"/>
      <c r="I46" s="11"/>
      <c r="J46" s="11"/>
      <c r="K46" s="11"/>
      <c r="L46" s="11"/>
      <c r="M46" s="11"/>
    </row>
    <row r="47" spans="1:13" ht="15.75">
      <c r="A47" s="19"/>
      <c r="B47" s="11"/>
      <c r="C47" s="11"/>
      <c r="D47" s="11"/>
      <c r="E47" s="11"/>
      <c r="F47" s="11"/>
      <c r="G47" s="20"/>
      <c r="H47" s="11"/>
      <c r="I47" s="11"/>
      <c r="J47" s="11"/>
      <c r="K47" s="11"/>
      <c r="L47" s="11"/>
      <c r="M47" s="11"/>
    </row>
    <row r="48" spans="1:13" ht="15.75">
      <c r="A48" s="19"/>
      <c r="B48" s="11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</row>
    <row r="50" spans="2:13" ht="15.75">
      <c r="B50" s="6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</sheetData>
  <sheetProtection/>
  <mergeCells count="20">
    <mergeCell ref="A27:D27"/>
    <mergeCell ref="C50:M50"/>
    <mergeCell ref="G8:G9"/>
    <mergeCell ref="H8:H9"/>
    <mergeCell ref="I8:I9"/>
    <mergeCell ref="J8:J9"/>
    <mergeCell ref="K8:L8"/>
    <mergeCell ref="M8:M9"/>
    <mergeCell ref="H29:I29"/>
    <mergeCell ref="B29:C29"/>
    <mergeCell ref="L3:M3"/>
    <mergeCell ref="B4:L4"/>
    <mergeCell ref="B5:L5"/>
    <mergeCell ref="B6:L6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0"/>
  <sheetViews>
    <sheetView zoomScalePageLayoutView="0" workbookViewId="0" topLeftCell="A12">
      <selection activeCell="G30" sqref="G30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15.421875" style="0" customWidth="1"/>
    <col min="4" max="4" width="16.57421875" style="0" customWidth="1"/>
    <col min="5" max="5" width="19.140625" style="0" customWidth="1"/>
    <col min="6" max="6" width="11.8515625" style="0" customWidth="1"/>
    <col min="7" max="7" width="14.421875" style="0" customWidth="1"/>
    <col min="8" max="9" width="9.7109375" style="0" customWidth="1"/>
    <col min="10" max="10" width="8.00390625" style="0" customWidth="1"/>
    <col min="11" max="11" width="9.28125" style="0" customWidth="1"/>
    <col min="12" max="12" width="13.7109375" style="0" customWidth="1"/>
    <col min="13" max="13" width="10.28125" style="0" customWidth="1"/>
  </cols>
  <sheetData>
    <row r="3" spans="12:13" ht="15.75">
      <c r="L3" s="90" t="s">
        <v>15</v>
      </c>
      <c r="M3" s="90"/>
    </row>
    <row r="4" spans="2:13" ht="20.25">
      <c r="B4" s="95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2"/>
    </row>
    <row r="5" spans="2:13" ht="18" customHeight="1">
      <c r="B5" s="95" t="s">
        <v>93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2"/>
    </row>
    <row r="6" spans="2:13" ht="20.25">
      <c r="B6" s="95" t="s">
        <v>92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2"/>
    </row>
    <row r="7" spans="2:13" ht="18.7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"/>
    </row>
    <row r="8" spans="1:13" ht="30" customHeight="1">
      <c r="A8" s="85" t="s">
        <v>18</v>
      </c>
      <c r="B8" s="85" t="s">
        <v>5</v>
      </c>
      <c r="C8" s="85" t="s">
        <v>11</v>
      </c>
      <c r="D8" s="85" t="s">
        <v>12</v>
      </c>
      <c r="E8" s="85" t="s">
        <v>13</v>
      </c>
      <c r="F8" s="86" t="s">
        <v>33</v>
      </c>
      <c r="G8" s="86" t="s">
        <v>6</v>
      </c>
      <c r="H8" s="86" t="s">
        <v>31</v>
      </c>
      <c r="I8" s="86" t="s">
        <v>1</v>
      </c>
      <c r="J8" s="91" t="s">
        <v>9</v>
      </c>
      <c r="K8" s="96" t="s">
        <v>8</v>
      </c>
      <c r="L8" s="97"/>
      <c r="M8" s="88" t="s">
        <v>2</v>
      </c>
    </row>
    <row r="9" spans="1:13" ht="28.5" customHeight="1">
      <c r="A9" s="85"/>
      <c r="B9" s="85"/>
      <c r="C9" s="85"/>
      <c r="D9" s="85"/>
      <c r="E9" s="85"/>
      <c r="F9" s="87"/>
      <c r="G9" s="87"/>
      <c r="H9" s="87"/>
      <c r="I9" s="87"/>
      <c r="J9" s="92"/>
      <c r="K9" s="9" t="s">
        <v>3</v>
      </c>
      <c r="L9" s="16" t="s">
        <v>4</v>
      </c>
      <c r="M9" s="89"/>
    </row>
    <row r="10" spans="1:13" ht="18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13">
        <v>6</v>
      </c>
      <c r="G10" s="13">
        <v>7</v>
      </c>
      <c r="H10" s="13">
        <v>8</v>
      </c>
      <c r="I10" s="13">
        <v>9</v>
      </c>
      <c r="J10" s="15">
        <v>10</v>
      </c>
      <c r="K10" s="9">
        <v>11</v>
      </c>
      <c r="L10" s="16">
        <v>12</v>
      </c>
      <c r="M10" s="14">
        <v>13</v>
      </c>
    </row>
    <row r="11" spans="1:13" ht="25.5" customHeight="1">
      <c r="A11" s="8">
        <v>1</v>
      </c>
      <c r="B11" s="8" t="s">
        <v>52</v>
      </c>
      <c r="C11" s="8" t="s">
        <v>37</v>
      </c>
      <c r="D11" s="8" t="s">
        <v>40</v>
      </c>
      <c r="E11" s="8" t="s">
        <v>102</v>
      </c>
      <c r="F11" s="69" t="s">
        <v>95</v>
      </c>
      <c r="G11" s="13" t="s">
        <v>99</v>
      </c>
      <c r="H11" s="13"/>
      <c r="I11" s="13">
        <v>78</v>
      </c>
      <c r="J11" s="15">
        <v>0.62</v>
      </c>
      <c r="K11" s="9">
        <v>48.36</v>
      </c>
      <c r="L11" s="16">
        <v>24.18</v>
      </c>
      <c r="M11" s="9" t="s">
        <v>94</v>
      </c>
    </row>
    <row r="12" spans="1:13" ht="30.75" customHeight="1">
      <c r="A12" s="8">
        <v>2</v>
      </c>
      <c r="B12" s="8" t="s">
        <v>34</v>
      </c>
      <c r="C12" s="8" t="s">
        <v>37</v>
      </c>
      <c r="D12" s="8" t="s">
        <v>39</v>
      </c>
      <c r="E12" s="8" t="s">
        <v>102</v>
      </c>
      <c r="F12" s="69" t="s">
        <v>100</v>
      </c>
      <c r="G12" s="13" t="s">
        <v>99</v>
      </c>
      <c r="H12" s="8"/>
      <c r="I12" s="8">
        <v>40</v>
      </c>
      <c r="J12" s="16">
        <v>0.62</v>
      </c>
      <c r="K12" s="9">
        <v>24.8</v>
      </c>
      <c r="L12" s="16">
        <v>12.4</v>
      </c>
      <c r="M12" s="9"/>
    </row>
    <row r="13" spans="1:13" ht="30.75" customHeight="1">
      <c r="A13" s="8">
        <v>3</v>
      </c>
      <c r="B13" s="8" t="s">
        <v>34</v>
      </c>
      <c r="C13" s="8" t="s">
        <v>37</v>
      </c>
      <c r="D13" s="8" t="s">
        <v>39</v>
      </c>
      <c r="E13" s="8" t="s">
        <v>102</v>
      </c>
      <c r="F13" s="69" t="s">
        <v>101</v>
      </c>
      <c r="G13" s="13" t="s">
        <v>99</v>
      </c>
      <c r="H13" s="8"/>
      <c r="I13" s="8">
        <v>50</v>
      </c>
      <c r="J13" s="16">
        <v>0.62</v>
      </c>
      <c r="K13" s="9">
        <v>31</v>
      </c>
      <c r="L13" s="16">
        <v>15.5</v>
      </c>
      <c r="M13" s="9"/>
    </row>
    <row r="14" spans="1:13" ht="30.75" customHeight="1">
      <c r="A14" s="8">
        <v>4</v>
      </c>
      <c r="B14" s="8" t="s">
        <v>34</v>
      </c>
      <c r="C14" s="8" t="s">
        <v>20</v>
      </c>
      <c r="D14" s="8" t="s">
        <v>65</v>
      </c>
      <c r="E14" s="8" t="s">
        <v>102</v>
      </c>
      <c r="F14" s="69" t="s">
        <v>96</v>
      </c>
      <c r="G14" s="13" t="s">
        <v>99</v>
      </c>
      <c r="H14" s="8"/>
      <c r="I14" s="8">
        <v>30</v>
      </c>
      <c r="J14" s="16">
        <v>0.62</v>
      </c>
      <c r="K14" s="9">
        <v>18.6</v>
      </c>
      <c r="L14" s="16">
        <v>9.3</v>
      </c>
      <c r="M14" s="9"/>
    </row>
    <row r="15" spans="1:13" ht="30.75" customHeight="1">
      <c r="A15" s="8">
        <v>5</v>
      </c>
      <c r="B15" s="8" t="s">
        <v>34</v>
      </c>
      <c r="C15" s="8" t="s">
        <v>20</v>
      </c>
      <c r="D15" s="8" t="s">
        <v>67</v>
      </c>
      <c r="E15" s="8" t="s">
        <v>102</v>
      </c>
      <c r="F15" s="69" t="s">
        <v>97</v>
      </c>
      <c r="G15" s="13" t="s">
        <v>99</v>
      </c>
      <c r="H15" s="8"/>
      <c r="I15" s="8">
        <v>30</v>
      </c>
      <c r="J15" s="16">
        <v>0.62</v>
      </c>
      <c r="K15" s="9">
        <v>18.6</v>
      </c>
      <c r="L15" s="16">
        <v>9.3</v>
      </c>
      <c r="M15" s="9"/>
    </row>
    <row r="16" spans="1:13" ht="30.75" customHeight="1">
      <c r="A16" s="8">
        <v>6</v>
      </c>
      <c r="B16" s="8" t="s">
        <v>34</v>
      </c>
      <c r="C16" s="8" t="s">
        <v>20</v>
      </c>
      <c r="D16" s="8" t="s">
        <v>103</v>
      </c>
      <c r="E16" s="8" t="s">
        <v>102</v>
      </c>
      <c r="F16" s="69" t="s">
        <v>98</v>
      </c>
      <c r="G16" s="13" t="s">
        <v>99</v>
      </c>
      <c r="H16" s="8"/>
      <c r="I16" s="8">
        <v>60</v>
      </c>
      <c r="J16" s="16">
        <v>0.62</v>
      </c>
      <c r="K16" s="9">
        <v>37.2</v>
      </c>
      <c r="L16" s="16">
        <v>18.6</v>
      </c>
      <c r="M16" s="9"/>
    </row>
    <row r="17" spans="1:13" ht="36" customHeight="1">
      <c r="A17" s="8">
        <v>7</v>
      </c>
      <c r="B17" s="8" t="s">
        <v>34</v>
      </c>
      <c r="C17" s="8" t="s">
        <v>20</v>
      </c>
      <c r="D17" s="8" t="s">
        <v>36</v>
      </c>
      <c r="E17" s="8" t="s">
        <v>102</v>
      </c>
      <c r="F17" s="68" t="s">
        <v>104</v>
      </c>
      <c r="G17" s="13" t="s">
        <v>99</v>
      </c>
      <c r="H17" s="8"/>
      <c r="I17" s="16">
        <v>30</v>
      </c>
      <c r="J17" s="9">
        <v>0.62</v>
      </c>
      <c r="K17" s="9">
        <v>18.6</v>
      </c>
      <c r="L17" s="16">
        <v>9.3</v>
      </c>
      <c r="M17" s="67"/>
    </row>
    <row r="18" spans="1:13" ht="30" customHeight="1">
      <c r="A18" s="8">
        <v>8</v>
      </c>
      <c r="B18" s="8" t="s">
        <v>34</v>
      </c>
      <c r="C18" s="8" t="s">
        <v>20</v>
      </c>
      <c r="D18" s="8" t="s">
        <v>35</v>
      </c>
      <c r="E18" s="8" t="s">
        <v>102</v>
      </c>
      <c r="F18" s="68" t="s">
        <v>96</v>
      </c>
      <c r="G18" s="13" t="s">
        <v>99</v>
      </c>
      <c r="H18" s="45"/>
      <c r="I18" s="44">
        <v>25</v>
      </c>
      <c r="J18" s="9">
        <v>0.62</v>
      </c>
      <c r="K18" s="9">
        <v>15.5</v>
      </c>
      <c r="L18" s="16">
        <v>7.75</v>
      </c>
      <c r="M18" s="67"/>
    </row>
    <row r="19" spans="1:13" ht="30.75" customHeight="1">
      <c r="A19" s="8">
        <v>9</v>
      </c>
      <c r="B19" s="8" t="s">
        <v>34</v>
      </c>
      <c r="C19" s="8" t="s">
        <v>20</v>
      </c>
      <c r="D19" s="13" t="s">
        <v>35</v>
      </c>
      <c r="E19" s="8" t="s">
        <v>102</v>
      </c>
      <c r="F19" s="68" t="s">
        <v>105</v>
      </c>
      <c r="G19" s="13" t="s">
        <v>99</v>
      </c>
      <c r="H19" s="45"/>
      <c r="I19" s="44">
        <v>40</v>
      </c>
      <c r="J19" s="43">
        <v>0.62</v>
      </c>
      <c r="K19" s="9">
        <v>24.8</v>
      </c>
      <c r="L19" s="16">
        <v>12.4</v>
      </c>
      <c r="M19" s="67"/>
    </row>
    <row r="20" spans="1:13" ht="30.75" customHeight="1">
      <c r="A20" s="8">
        <v>10</v>
      </c>
      <c r="B20" s="8"/>
      <c r="C20" s="8"/>
      <c r="D20" s="13"/>
      <c r="E20" s="8"/>
      <c r="F20" s="68"/>
      <c r="G20" s="8"/>
      <c r="H20" s="45"/>
      <c r="I20" s="44"/>
      <c r="J20" s="43"/>
      <c r="K20" s="9"/>
      <c r="L20" s="16"/>
      <c r="M20" s="67"/>
    </row>
    <row r="21" spans="1:13" ht="30.75" customHeight="1">
      <c r="A21" s="8">
        <v>11</v>
      </c>
      <c r="B21" s="8" t="s">
        <v>3</v>
      </c>
      <c r="C21" s="8"/>
      <c r="D21" s="13"/>
      <c r="E21" s="8"/>
      <c r="F21" s="68"/>
      <c r="G21" s="8"/>
      <c r="H21" s="45"/>
      <c r="I21" s="44">
        <f>I11+I12+I13+I14+I15+I16+I17+I18+I19</f>
        <v>383</v>
      </c>
      <c r="J21" s="44"/>
      <c r="K21" s="44">
        <f>K11+K12+K13+K14+K15+K16+K17+K18+K19</f>
        <v>237.46</v>
      </c>
      <c r="L21" s="44">
        <f>L11+L12+L13+L14+L15+L16+L17+L18+L19</f>
        <v>118.73</v>
      </c>
      <c r="M21" s="67"/>
    </row>
    <row r="22" spans="1:13" ht="30.75" customHeight="1">
      <c r="A22" s="8">
        <v>12</v>
      </c>
      <c r="B22" s="8"/>
      <c r="C22" s="8" t="s">
        <v>106</v>
      </c>
      <c r="D22" s="13" t="s">
        <v>107</v>
      </c>
      <c r="E22" s="8"/>
      <c r="F22" s="68"/>
      <c r="G22" s="8" t="s">
        <v>108</v>
      </c>
      <c r="H22" s="45"/>
      <c r="I22" s="44"/>
      <c r="J22" s="43"/>
      <c r="K22" s="9"/>
      <c r="L22" s="16"/>
      <c r="M22" s="67"/>
    </row>
    <row r="23" spans="1:13" ht="30.75" customHeight="1">
      <c r="A23" s="8">
        <v>13</v>
      </c>
      <c r="B23" s="8"/>
      <c r="C23" s="8"/>
      <c r="D23" s="13"/>
      <c r="E23" s="8"/>
      <c r="F23" s="68"/>
      <c r="G23" s="8"/>
      <c r="H23" s="45"/>
      <c r="I23" s="44"/>
      <c r="J23" s="43"/>
      <c r="K23" s="9"/>
      <c r="L23" s="16"/>
      <c r="M23" s="67"/>
    </row>
    <row r="24" spans="1:13" ht="30.75" customHeight="1">
      <c r="A24" s="8">
        <v>14</v>
      </c>
      <c r="B24" s="8"/>
      <c r="C24" s="8"/>
      <c r="D24" s="13"/>
      <c r="E24" s="8"/>
      <c r="F24" s="68"/>
      <c r="G24" s="8"/>
      <c r="H24" s="45"/>
      <c r="I24" s="44"/>
      <c r="J24" s="43"/>
      <c r="K24" s="9"/>
      <c r="L24" s="16"/>
      <c r="M24" s="67"/>
    </row>
    <row r="25" spans="1:13" ht="30.75" customHeight="1">
      <c r="A25" s="8">
        <v>15</v>
      </c>
      <c r="B25" s="8"/>
      <c r="C25" s="8"/>
      <c r="D25" s="13"/>
      <c r="E25" s="8"/>
      <c r="F25" s="68"/>
      <c r="G25" s="8"/>
      <c r="H25" s="45"/>
      <c r="I25" s="44"/>
      <c r="J25" s="43"/>
      <c r="K25" s="9"/>
      <c r="L25" s="16"/>
      <c r="M25" s="67"/>
    </row>
    <row r="26" spans="1:13" ht="30.75" customHeight="1">
      <c r="A26" s="8">
        <v>16</v>
      </c>
      <c r="B26" s="8"/>
      <c r="C26" s="8"/>
      <c r="D26" s="13"/>
      <c r="E26" s="70"/>
      <c r="F26" s="68"/>
      <c r="G26" s="45"/>
      <c r="H26" s="45"/>
      <c r="I26" s="44"/>
      <c r="J26" s="43"/>
      <c r="K26" s="44"/>
      <c r="L26" s="43"/>
      <c r="M26" s="67"/>
    </row>
    <row r="27" spans="1:13" ht="31.5" customHeight="1">
      <c r="A27" s="94" t="s">
        <v>14</v>
      </c>
      <c r="B27" s="94"/>
      <c r="C27" s="94"/>
      <c r="D27" s="94"/>
      <c r="E27" s="10"/>
      <c r="F27" s="8"/>
      <c r="G27" s="8"/>
      <c r="H27" s="21"/>
      <c r="I27" s="21">
        <f>I11+I12+I13+I14+I15</f>
        <v>228</v>
      </c>
      <c r="J27" s="21"/>
      <c r="K27" s="21">
        <f>K11+K12+K13+K14+K15</f>
        <v>141.35999999999999</v>
      </c>
      <c r="L27" s="21">
        <f>L11+L12+L13+L14+L15</f>
        <v>70.67999999999999</v>
      </c>
      <c r="M27" s="21"/>
    </row>
    <row r="28" spans="1:13" ht="30.75" customHeight="1">
      <c r="A28" s="18"/>
      <c r="B28" s="18" t="s">
        <v>90</v>
      </c>
      <c r="C28" s="32"/>
      <c r="D28" s="32"/>
      <c r="E28" s="32"/>
      <c r="F28" s="32"/>
      <c r="G28" s="18"/>
      <c r="H28" s="18"/>
      <c r="I28" s="71"/>
      <c r="J28" s="72"/>
      <c r="K28" s="32"/>
      <c r="L28" s="72"/>
      <c r="M28" s="31"/>
    </row>
    <row r="29" spans="1:13" ht="30.75" customHeight="1">
      <c r="A29" s="18"/>
      <c r="B29" s="99" t="s">
        <v>60</v>
      </c>
      <c r="C29" s="99"/>
      <c r="D29" s="32"/>
      <c r="E29" s="32"/>
      <c r="F29" s="32"/>
      <c r="G29" s="18"/>
      <c r="H29" s="98" t="s">
        <v>91</v>
      </c>
      <c r="I29" s="98"/>
      <c r="J29" s="72"/>
      <c r="K29" s="32"/>
      <c r="L29" s="72"/>
      <c r="M29" s="31"/>
    </row>
    <row r="30" spans="1:13" ht="30.75" customHeight="1">
      <c r="A30" s="18"/>
      <c r="B30" s="18"/>
      <c r="C30" s="32"/>
      <c r="D30" s="32"/>
      <c r="E30" s="32"/>
      <c r="F30" s="32"/>
      <c r="G30" s="18"/>
      <c r="H30" s="18"/>
      <c r="I30" s="71"/>
      <c r="J30" s="72"/>
      <c r="K30" s="32"/>
      <c r="L30" s="72"/>
      <c r="M30" s="31"/>
    </row>
    <row r="31" spans="1:13" ht="30.75" customHeight="1">
      <c r="A31" s="18"/>
      <c r="B31" s="18"/>
      <c r="C31" s="32"/>
      <c r="D31" s="32"/>
      <c r="E31" s="32"/>
      <c r="F31" s="32"/>
      <c r="G31" s="18"/>
      <c r="H31" s="18"/>
      <c r="I31" s="71"/>
      <c r="J31" s="72"/>
      <c r="K31" s="32"/>
      <c r="L31" s="72"/>
      <c r="M31" s="31"/>
    </row>
    <row r="32" spans="1:13" ht="30.75" customHeight="1">
      <c r="A32" s="18"/>
      <c r="B32" s="18"/>
      <c r="C32" s="32"/>
      <c r="D32" s="32"/>
      <c r="E32" s="32"/>
      <c r="F32" s="32"/>
      <c r="G32" s="18"/>
      <c r="H32" s="18"/>
      <c r="I32" s="71"/>
      <c r="J32" s="72"/>
      <c r="K32" s="32"/>
      <c r="L32" s="72"/>
      <c r="M32" s="31"/>
    </row>
    <row r="33" spans="1:13" ht="15" customHeight="1">
      <c r="A33" s="18"/>
      <c r="B33" s="18"/>
      <c r="C33" s="32"/>
      <c r="D33" s="32"/>
      <c r="E33" s="32"/>
      <c r="F33" s="32"/>
      <c r="G33" s="18"/>
      <c r="H33" s="18"/>
      <c r="I33" s="71"/>
      <c r="J33" s="72"/>
      <c r="K33" s="32"/>
      <c r="L33" s="72"/>
      <c r="M33" s="31"/>
    </row>
    <row r="34" spans="1:13" ht="15" customHeight="1">
      <c r="A34" s="18"/>
      <c r="B34" s="18"/>
      <c r="C34" s="32"/>
      <c r="D34" s="32"/>
      <c r="E34" s="32"/>
      <c r="F34" s="32"/>
      <c r="G34" s="18"/>
      <c r="H34" s="18"/>
      <c r="I34" s="71"/>
      <c r="J34" s="72"/>
      <c r="K34" s="32"/>
      <c r="L34" s="72"/>
      <c r="M34" s="31"/>
    </row>
    <row r="35" spans="1:13" ht="15.75" customHeight="1">
      <c r="A35" s="18"/>
      <c r="B35" s="18"/>
      <c r="C35" s="31"/>
      <c r="D35" s="73"/>
      <c r="E35" s="18"/>
      <c r="F35" s="18"/>
      <c r="G35" s="31"/>
      <c r="H35" s="31"/>
      <c r="I35" s="74"/>
      <c r="J35" s="75"/>
      <c r="K35" s="74"/>
      <c r="L35" s="74"/>
      <c r="M35" s="31"/>
    </row>
    <row r="36" spans="1:13" ht="15.75" customHeight="1">
      <c r="A36" s="18"/>
      <c r="B36" s="18"/>
      <c r="C36" s="31"/>
      <c r="D36" s="73"/>
      <c r="E36" s="18"/>
      <c r="F36" s="18"/>
      <c r="G36" s="31"/>
      <c r="H36" s="31"/>
      <c r="I36" s="74"/>
      <c r="J36" s="75"/>
      <c r="K36" s="74"/>
      <c r="L36" s="74"/>
      <c r="M36" s="31"/>
    </row>
    <row r="37" spans="1:13" ht="15" customHeight="1">
      <c r="A37" s="18"/>
      <c r="B37" s="32"/>
      <c r="C37" s="32"/>
      <c r="D37" s="32"/>
      <c r="E37" s="32"/>
      <c r="F37" s="32"/>
      <c r="G37" s="33"/>
      <c r="H37" s="31"/>
      <c r="I37" s="76"/>
      <c r="J37" s="75"/>
      <c r="K37" s="76"/>
      <c r="L37" s="76"/>
      <c r="M37" s="31"/>
    </row>
    <row r="38" spans="1:13" ht="15.75" customHeight="1">
      <c r="A38" s="31"/>
      <c r="B38" s="18"/>
      <c r="C38" s="31"/>
      <c r="D38" s="73"/>
      <c r="E38" s="18"/>
      <c r="F38" s="18"/>
      <c r="G38" s="18"/>
      <c r="H38" s="31"/>
      <c r="I38" s="74"/>
      <c r="J38" s="75"/>
      <c r="K38" s="74"/>
      <c r="L38" s="74"/>
      <c r="M38" s="31"/>
    </row>
    <row r="39" spans="1:13" ht="15.75" customHeight="1">
      <c r="A39" s="31"/>
      <c r="B39" s="18"/>
      <c r="C39" s="31"/>
      <c r="D39" s="73"/>
      <c r="E39" s="18"/>
      <c r="F39" s="18"/>
      <c r="G39" s="18"/>
      <c r="H39" s="31"/>
      <c r="I39" s="74"/>
      <c r="J39" s="75"/>
      <c r="K39" s="74"/>
      <c r="L39" s="74"/>
      <c r="M39" s="31"/>
    </row>
    <row r="40" spans="1:13" ht="15.75" customHeight="1">
      <c r="A40" s="31"/>
      <c r="B40" s="32"/>
      <c r="C40" s="32"/>
      <c r="D40" s="32"/>
      <c r="E40" s="32"/>
      <c r="F40" s="32"/>
      <c r="G40" s="33"/>
      <c r="H40" s="31"/>
      <c r="I40" s="34"/>
      <c r="J40" s="35"/>
      <c r="K40" s="34"/>
      <c r="L40" s="34"/>
      <c r="M40" s="31"/>
    </row>
    <row r="41" spans="1:13" ht="30.75" customHeight="1">
      <c r="A41" s="31"/>
      <c r="B41" s="32"/>
      <c r="C41" s="32"/>
      <c r="D41" s="32"/>
      <c r="E41" s="32"/>
      <c r="F41" s="32"/>
      <c r="G41" s="33"/>
      <c r="H41" s="31"/>
      <c r="I41" s="34"/>
      <c r="J41" s="35"/>
      <c r="K41" s="34"/>
      <c r="L41" s="34"/>
      <c r="M41" s="31"/>
    </row>
    <row r="42" spans="1:13" ht="30.75" customHeight="1">
      <c r="A42" s="31"/>
      <c r="B42" s="31"/>
      <c r="C42" s="31"/>
      <c r="D42" s="31"/>
      <c r="E42" s="31"/>
      <c r="F42" s="31"/>
      <c r="G42" s="77"/>
      <c r="H42" s="31"/>
      <c r="I42" s="78"/>
      <c r="J42" s="79"/>
      <c r="K42" s="78"/>
      <c r="L42" s="78"/>
      <c r="M42" s="31"/>
    </row>
    <row r="43" spans="1:13" ht="30.75" customHeight="1">
      <c r="A43" s="31"/>
      <c r="B43" s="18"/>
      <c r="C43" s="31"/>
      <c r="D43" s="73"/>
      <c r="E43" s="20"/>
      <c r="F43" s="20"/>
      <c r="G43" s="33"/>
      <c r="H43" s="31"/>
      <c r="I43" s="78"/>
      <c r="J43" s="75"/>
      <c r="K43" s="78"/>
      <c r="L43" s="78"/>
      <c r="M43" s="31"/>
    </row>
    <row r="44" spans="1:13" ht="15.75">
      <c r="A44" s="31"/>
      <c r="B44" s="18"/>
      <c r="C44" s="31"/>
      <c r="D44" s="73"/>
      <c r="E44" s="20"/>
      <c r="F44" s="20"/>
      <c r="G44" s="33"/>
      <c r="H44" s="31"/>
      <c r="I44" s="78"/>
      <c r="J44" s="75"/>
      <c r="K44" s="78"/>
      <c r="L44" s="78"/>
      <c r="M44" s="31"/>
    </row>
    <row r="45" spans="1:13" ht="15.75">
      <c r="A45" s="31"/>
      <c r="B45" s="18"/>
      <c r="C45" s="31"/>
      <c r="D45" s="73"/>
      <c r="E45" s="20"/>
      <c r="F45" s="20"/>
      <c r="G45" s="33"/>
      <c r="H45" s="31"/>
      <c r="I45" s="78"/>
      <c r="J45" s="75"/>
      <c r="K45" s="78"/>
      <c r="L45" s="78"/>
      <c r="M45" s="31"/>
    </row>
    <row r="46" spans="1:13" ht="15.75">
      <c r="A46" s="11"/>
      <c r="B46" s="11"/>
      <c r="C46" s="11"/>
      <c r="D46" s="11"/>
      <c r="E46" s="11"/>
      <c r="F46" s="11"/>
      <c r="G46" s="80"/>
      <c r="H46" s="11"/>
      <c r="I46" s="11"/>
      <c r="J46" s="11"/>
      <c r="K46" s="11"/>
      <c r="L46" s="11"/>
      <c r="M46" s="11"/>
    </row>
    <row r="47" spans="1:13" ht="15.75">
      <c r="A47" s="19"/>
      <c r="B47" s="11"/>
      <c r="C47" s="11"/>
      <c r="D47" s="11"/>
      <c r="E47" s="11"/>
      <c r="F47" s="11"/>
      <c r="G47" s="20"/>
      <c r="H47" s="11"/>
      <c r="I47" s="11"/>
      <c r="J47" s="11"/>
      <c r="K47" s="11"/>
      <c r="L47" s="11"/>
      <c r="M47" s="11"/>
    </row>
    <row r="48" spans="1:13" ht="15.75">
      <c r="A48" s="19"/>
      <c r="B48" s="11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</row>
    <row r="50" spans="2:13" ht="15.75">
      <c r="B50" s="6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</sheetData>
  <sheetProtection/>
  <mergeCells count="20">
    <mergeCell ref="K8:L8"/>
    <mergeCell ref="M8:M9"/>
    <mergeCell ref="A27:D27"/>
    <mergeCell ref="B29:C29"/>
    <mergeCell ref="H29:I29"/>
    <mergeCell ref="C50:M50"/>
    <mergeCell ref="G8:G9"/>
    <mergeCell ref="H8:H9"/>
    <mergeCell ref="I8:I9"/>
    <mergeCell ref="J8:J9"/>
    <mergeCell ref="L3:M3"/>
    <mergeCell ref="B4:L4"/>
    <mergeCell ref="B5:L5"/>
    <mergeCell ref="B6:L6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50"/>
  <sheetViews>
    <sheetView view="pageBreakPreview" zoomScale="60" workbookViewId="0" topLeftCell="A1">
      <selection activeCell="A3" sqref="A3:M23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15.421875" style="0" customWidth="1"/>
    <col min="4" max="4" width="16.57421875" style="0" customWidth="1"/>
    <col min="5" max="5" width="19.140625" style="0" customWidth="1"/>
    <col min="6" max="6" width="11.8515625" style="0" customWidth="1"/>
    <col min="7" max="7" width="14.421875" style="0" customWidth="1"/>
    <col min="8" max="9" width="9.7109375" style="0" customWidth="1"/>
    <col min="10" max="10" width="8.00390625" style="0" customWidth="1"/>
    <col min="11" max="11" width="9.28125" style="0" customWidth="1"/>
    <col min="12" max="12" width="13.7109375" style="0" customWidth="1"/>
    <col min="13" max="13" width="10.28125" style="0" customWidth="1"/>
  </cols>
  <sheetData>
    <row r="3" spans="12:13" ht="15.75">
      <c r="L3" s="90" t="s">
        <v>15</v>
      </c>
      <c r="M3" s="90"/>
    </row>
    <row r="4" spans="2:13" ht="20.25">
      <c r="B4" s="95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2"/>
    </row>
    <row r="5" spans="2:13" ht="18" customHeight="1">
      <c r="B5" s="95" t="s">
        <v>93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2"/>
    </row>
    <row r="6" spans="2:13" ht="20.25">
      <c r="B6" s="95" t="s">
        <v>109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2"/>
    </row>
    <row r="7" spans="2:13" ht="18.7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"/>
    </row>
    <row r="8" spans="1:13" ht="30" customHeight="1">
      <c r="A8" s="85" t="s">
        <v>18</v>
      </c>
      <c r="B8" s="85" t="s">
        <v>5</v>
      </c>
      <c r="C8" s="85" t="s">
        <v>11</v>
      </c>
      <c r="D8" s="85" t="s">
        <v>12</v>
      </c>
      <c r="E8" s="85" t="s">
        <v>13</v>
      </c>
      <c r="F8" s="86" t="s">
        <v>33</v>
      </c>
      <c r="G8" s="86" t="s">
        <v>6</v>
      </c>
      <c r="H8" s="86" t="s">
        <v>31</v>
      </c>
      <c r="I8" s="86" t="s">
        <v>1</v>
      </c>
      <c r="J8" s="91" t="s">
        <v>9</v>
      </c>
      <c r="K8" s="96" t="s">
        <v>8</v>
      </c>
      <c r="L8" s="97"/>
      <c r="M8" s="88" t="s">
        <v>2</v>
      </c>
    </row>
    <row r="9" spans="1:13" ht="28.5" customHeight="1">
      <c r="A9" s="85"/>
      <c r="B9" s="85"/>
      <c r="C9" s="85"/>
      <c r="D9" s="85"/>
      <c r="E9" s="85"/>
      <c r="F9" s="87"/>
      <c r="G9" s="87"/>
      <c r="H9" s="87"/>
      <c r="I9" s="87"/>
      <c r="J9" s="92"/>
      <c r="K9" s="9" t="s">
        <v>3</v>
      </c>
      <c r="L9" s="16" t="s">
        <v>4</v>
      </c>
      <c r="M9" s="89"/>
    </row>
    <row r="10" spans="1:13" ht="18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13">
        <v>6</v>
      </c>
      <c r="G10" s="13">
        <v>7</v>
      </c>
      <c r="H10" s="13">
        <v>8</v>
      </c>
      <c r="I10" s="13">
        <v>9</v>
      </c>
      <c r="J10" s="15">
        <v>10</v>
      </c>
      <c r="K10" s="9">
        <v>11</v>
      </c>
      <c r="L10" s="16">
        <v>12</v>
      </c>
      <c r="M10" s="14">
        <v>13</v>
      </c>
    </row>
    <row r="11" spans="1:13" ht="25.5" customHeight="1">
      <c r="A11" s="8">
        <v>1</v>
      </c>
      <c r="B11" s="8" t="s">
        <v>52</v>
      </c>
      <c r="C11" s="8" t="s">
        <v>20</v>
      </c>
      <c r="D11" s="8" t="s">
        <v>35</v>
      </c>
      <c r="E11" s="8" t="s">
        <v>102</v>
      </c>
      <c r="F11" s="69" t="s">
        <v>110</v>
      </c>
      <c r="G11" s="13" t="s">
        <v>99</v>
      </c>
      <c r="H11" s="13"/>
      <c r="I11" s="81">
        <v>35</v>
      </c>
      <c r="J11" s="15">
        <v>0.65</v>
      </c>
      <c r="K11" s="9">
        <f>I11*J11</f>
        <v>22.75</v>
      </c>
      <c r="L11" s="16">
        <f>K11/2</f>
        <v>11.375</v>
      </c>
      <c r="M11" s="9"/>
    </row>
    <row r="12" spans="1:13" ht="30.75" customHeight="1">
      <c r="A12" s="8">
        <v>2</v>
      </c>
      <c r="B12" s="8" t="s">
        <v>34</v>
      </c>
      <c r="C12" s="8" t="s">
        <v>20</v>
      </c>
      <c r="D12" s="8" t="s">
        <v>67</v>
      </c>
      <c r="E12" s="8" t="s">
        <v>102</v>
      </c>
      <c r="F12" s="69" t="s">
        <v>111</v>
      </c>
      <c r="G12" s="13" t="s">
        <v>99</v>
      </c>
      <c r="H12" s="8"/>
      <c r="I12" s="84">
        <v>39</v>
      </c>
      <c r="J12" s="15">
        <v>0.65</v>
      </c>
      <c r="K12" s="9">
        <f aca="true" t="shared" si="0" ref="K12:K20">I12*J12</f>
        <v>25.35</v>
      </c>
      <c r="L12" s="16">
        <f aca="true" t="shared" si="1" ref="L12:L20">K12/2</f>
        <v>12.675</v>
      </c>
      <c r="M12" s="9"/>
    </row>
    <row r="13" spans="1:13" ht="30.75" customHeight="1">
      <c r="A13" s="8">
        <v>3</v>
      </c>
      <c r="B13" s="8" t="s">
        <v>34</v>
      </c>
      <c r="C13" s="8" t="s">
        <v>20</v>
      </c>
      <c r="D13" s="8" t="s">
        <v>35</v>
      </c>
      <c r="E13" s="8" t="s">
        <v>102</v>
      </c>
      <c r="F13" s="69" t="s">
        <v>112</v>
      </c>
      <c r="G13" s="13" t="s">
        <v>99</v>
      </c>
      <c r="H13" s="8"/>
      <c r="I13" s="84">
        <v>60</v>
      </c>
      <c r="J13" s="15">
        <v>0.65</v>
      </c>
      <c r="K13" s="9">
        <f t="shared" si="0"/>
        <v>39</v>
      </c>
      <c r="L13" s="16">
        <f t="shared" si="1"/>
        <v>19.5</v>
      </c>
      <c r="M13" s="9"/>
    </row>
    <row r="14" spans="1:13" ht="30.75" customHeight="1">
      <c r="A14" s="8">
        <v>4</v>
      </c>
      <c r="B14" s="8" t="s">
        <v>34</v>
      </c>
      <c r="C14" s="8" t="s">
        <v>20</v>
      </c>
      <c r="D14" s="8" t="s">
        <v>36</v>
      </c>
      <c r="E14" s="8" t="s">
        <v>102</v>
      </c>
      <c r="F14" s="69" t="s">
        <v>113</v>
      </c>
      <c r="G14" s="13" t="s">
        <v>99</v>
      </c>
      <c r="H14" s="8"/>
      <c r="I14" s="84">
        <v>30</v>
      </c>
      <c r="J14" s="15">
        <v>0.65</v>
      </c>
      <c r="K14" s="9">
        <f t="shared" si="0"/>
        <v>19.5</v>
      </c>
      <c r="L14" s="16">
        <f t="shared" si="1"/>
        <v>9.75</v>
      </c>
      <c r="M14" s="9"/>
    </row>
    <row r="15" spans="1:13" ht="30.75" customHeight="1">
      <c r="A15" s="8">
        <v>5</v>
      </c>
      <c r="B15" s="8" t="s">
        <v>34</v>
      </c>
      <c r="C15" s="8" t="s">
        <v>20</v>
      </c>
      <c r="D15" s="8" t="s">
        <v>36</v>
      </c>
      <c r="E15" s="8" t="s">
        <v>102</v>
      </c>
      <c r="F15" s="69" t="s">
        <v>114</v>
      </c>
      <c r="G15" s="13" t="s">
        <v>99</v>
      </c>
      <c r="H15" s="8"/>
      <c r="I15" s="84">
        <v>46</v>
      </c>
      <c r="J15" s="15">
        <v>0.65</v>
      </c>
      <c r="K15" s="9">
        <f t="shared" si="0"/>
        <v>29.900000000000002</v>
      </c>
      <c r="L15" s="16">
        <f t="shared" si="1"/>
        <v>14.950000000000001</v>
      </c>
      <c r="M15" s="9"/>
    </row>
    <row r="16" spans="1:13" ht="30.75" customHeight="1">
      <c r="A16" s="8">
        <v>6</v>
      </c>
      <c r="B16" s="8" t="s">
        <v>34</v>
      </c>
      <c r="C16" s="8" t="s">
        <v>20</v>
      </c>
      <c r="D16" s="8" t="s">
        <v>103</v>
      </c>
      <c r="E16" s="8" t="s">
        <v>102</v>
      </c>
      <c r="F16" s="69" t="s">
        <v>115</v>
      </c>
      <c r="G16" s="13" t="s">
        <v>99</v>
      </c>
      <c r="H16" s="8"/>
      <c r="I16" s="84">
        <v>40</v>
      </c>
      <c r="J16" s="15">
        <v>0.65</v>
      </c>
      <c r="K16" s="9">
        <f t="shared" si="0"/>
        <v>26</v>
      </c>
      <c r="L16" s="16">
        <f t="shared" si="1"/>
        <v>13</v>
      </c>
      <c r="M16" s="9"/>
    </row>
    <row r="17" spans="1:13" ht="36" customHeight="1">
      <c r="A17" s="8">
        <v>7</v>
      </c>
      <c r="B17" s="8" t="s">
        <v>34</v>
      </c>
      <c r="C17" s="8" t="s">
        <v>37</v>
      </c>
      <c r="D17" s="8" t="s">
        <v>39</v>
      </c>
      <c r="E17" s="8" t="s">
        <v>102</v>
      </c>
      <c r="F17" s="68" t="s">
        <v>116</v>
      </c>
      <c r="G17" s="13" t="s">
        <v>99</v>
      </c>
      <c r="H17" s="8"/>
      <c r="I17" s="82">
        <v>20</v>
      </c>
      <c r="J17" s="15">
        <v>0.65</v>
      </c>
      <c r="K17" s="9">
        <f t="shared" si="0"/>
        <v>13</v>
      </c>
      <c r="L17" s="16">
        <f t="shared" si="1"/>
        <v>6.5</v>
      </c>
      <c r="M17" s="67"/>
    </row>
    <row r="18" spans="1:13" ht="30" customHeight="1">
      <c r="A18" s="8">
        <v>8</v>
      </c>
      <c r="B18" s="8" t="s">
        <v>34</v>
      </c>
      <c r="C18" s="8" t="s">
        <v>37</v>
      </c>
      <c r="D18" s="8" t="s">
        <v>40</v>
      </c>
      <c r="E18" s="8" t="s">
        <v>102</v>
      </c>
      <c r="F18" s="68" t="s">
        <v>117</v>
      </c>
      <c r="G18" s="13" t="s">
        <v>99</v>
      </c>
      <c r="H18" s="45"/>
      <c r="I18" s="83">
        <v>83</v>
      </c>
      <c r="J18" s="15">
        <v>0.65</v>
      </c>
      <c r="K18" s="9">
        <f t="shared" si="0"/>
        <v>53.95</v>
      </c>
      <c r="L18" s="16">
        <f t="shared" si="1"/>
        <v>26.975</v>
      </c>
      <c r="M18" s="67"/>
    </row>
    <row r="19" spans="1:13" ht="30.75" customHeight="1">
      <c r="A19" s="8">
        <v>9</v>
      </c>
      <c r="B19" s="8" t="s">
        <v>34</v>
      </c>
      <c r="C19" s="8" t="s">
        <v>37</v>
      </c>
      <c r="D19" s="8" t="s">
        <v>39</v>
      </c>
      <c r="E19" s="8" t="s">
        <v>102</v>
      </c>
      <c r="F19" s="68" t="s">
        <v>118</v>
      </c>
      <c r="G19" s="13" t="s">
        <v>99</v>
      </c>
      <c r="H19" s="45"/>
      <c r="I19" s="83">
        <v>40</v>
      </c>
      <c r="J19" s="43">
        <v>0.65</v>
      </c>
      <c r="K19" s="9">
        <f t="shared" si="0"/>
        <v>26</v>
      </c>
      <c r="L19" s="16">
        <f t="shared" si="1"/>
        <v>13</v>
      </c>
      <c r="M19" s="67"/>
    </row>
    <row r="20" spans="1:13" ht="30.75" customHeight="1">
      <c r="A20" s="8">
        <v>10</v>
      </c>
      <c r="B20" s="8" t="s">
        <v>34</v>
      </c>
      <c r="C20" s="8" t="s">
        <v>20</v>
      </c>
      <c r="D20" s="13" t="s">
        <v>119</v>
      </c>
      <c r="E20" s="8" t="s">
        <v>102</v>
      </c>
      <c r="F20" s="68" t="s">
        <v>120</v>
      </c>
      <c r="G20" s="13" t="s">
        <v>99</v>
      </c>
      <c r="H20" s="45"/>
      <c r="I20" s="44">
        <v>32</v>
      </c>
      <c r="J20" s="43">
        <v>0.65</v>
      </c>
      <c r="K20" s="9">
        <f t="shared" si="0"/>
        <v>20.8</v>
      </c>
      <c r="L20" s="16">
        <f t="shared" si="1"/>
        <v>10.4</v>
      </c>
      <c r="M20" s="67"/>
    </row>
    <row r="21" spans="1:13" ht="30.75" customHeight="1">
      <c r="A21" s="8">
        <v>11</v>
      </c>
      <c r="B21" s="8" t="s">
        <v>3</v>
      </c>
      <c r="C21" s="8"/>
      <c r="D21" s="13"/>
      <c r="E21" s="8"/>
      <c r="F21" s="68"/>
      <c r="G21" s="8"/>
      <c r="H21" s="45"/>
      <c r="I21" s="44">
        <f>I11+I12+I13+I14+I15+I16+I17+I18+I19+I20</f>
        <v>425</v>
      </c>
      <c r="J21" s="44"/>
      <c r="K21" s="44">
        <f>K11+K12+K13+K14+K15+K16+K17+K18+K19+K20</f>
        <v>276.25</v>
      </c>
      <c r="L21" s="44">
        <f>L11+L12+L13+L14+L15+L16+L17+L18+L19+L20</f>
        <v>138.125</v>
      </c>
      <c r="M21" s="67"/>
    </row>
    <row r="22" spans="1:13" ht="30.75" customHeight="1">
      <c r="A22" s="8">
        <v>12</v>
      </c>
      <c r="B22" s="8"/>
      <c r="C22" s="8" t="s">
        <v>106</v>
      </c>
      <c r="D22" s="13" t="s">
        <v>107</v>
      </c>
      <c r="E22" s="8"/>
      <c r="F22" s="68"/>
      <c r="G22" s="8" t="s">
        <v>108</v>
      </c>
      <c r="H22" s="45"/>
      <c r="I22" s="44"/>
      <c r="J22" s="43"/>
      <c r="K22" s="9"/>
      <c r="L22" s="16"/>
      <c r="M22" s="67"/>
    </row>
    <row r="23" spans="1:13" ht="30.75" customHeight="1">
      <c r="A23" s="8">
        <v>13</v>
      </c>
      <c r="B23" s="8"/>
      <c r="C23" s="8"/>
      <c r="D23" s="13"/>
      <c r="E23" s="8"/>
      <c r="F23" s="68"/>
      <c r="G23" s="8"/>
      <c r="H23" s="8"/>
      <c r="I23" s="16"/>
      <c r="J23" s="9"/>
      <c r="K23" s="9"/>
      <c r="L23" s="16"/>
      <c r="M23" s="67"/>
    </row>
    <row r="24" spans="1:13" ht="30.75" customHeight="1">
      <c r="A24" s="8">
        <v>14</v>
      </c>
      <c r="B24" s="8"/>
      <c r="C24" s="8"/>
      <c r="D24" s="13"/>
      <c r="E24" s="8"/>
      <c r="F24" s="68"/>
      <c r="G24" s="8"/>
      <c r="H24" s="45"/>
      <c r="I24" s="44"/>
      <c r="J24" s="43"/>
      <c r="K24" s="9"/>
      <c r="L24" s="16"/>
      <c r="M24" s="67"/>
    </row>
    <row r="25" spans="1:13" ht="30.75" customHeight="1">
      <c r="A25" s="8">
        <v>15</v>
      </c>
      <c r="B25" s="8"/>
      <c r="C25" s="8"/>
      <c r="D25" s="13"/>
      <c r="E25" s="8"/>
      <c r="F25" s="68"/>
      <c r="G25" s="8"/>
      <c r="H25" s="45"/>
      <c r="I25" s="44"/>
      <c r="J25" s="43"/>
      <c r="K25" s="9"/>
      <c r="L25" s="16"/>
      <c r="M25" s="67"/>
    </row>
    <row r="26" spans="1:13" ht="30.75" customHeight="1">
      <c r="A26" s="8">
        <v>16</v>
      </c>
      <c r="B26" s="8"/>
      <c r="C26" s="8"/>
      <c r="D26" s="13"/>
      <c r="E26" s="70"/>
      <c r="F26" s="68"/>
      <c r="G26" s="45"/>
      <c r="H26" s="45"/>
      <c r="I26" s="44"/>
      <c r="J26" s="43"/>
      <c r="K26" s="44"/>
      <c r="L26" s="43"/>
      <c r="M26" s="67"/>
    </row>
    <row r="27" spans="1:13" ht="31.5" customHeight="1">
      <c r="A27" s="94"/>
      <c r="B27" s="94"/>
      <c r="C27" s="94"/>
      <c r="D27" s="94"/>
      <c r="E27" s="10"/>
      <c r="F27" s="8"/>
      <c r="G27" s="8"/>
      <c r="H27" s="21"/>
      <c r="I27" s="21"/>
      <c r="J27" s="21"/>
      <c r="K27" s="21"/>
      <c r="L27" s="21"/>
      <c r="M27" s="21"/>
    </row>
    <row r="28" spans="1:13" ht="30.75" customHeight="1">
      <c r="A28" s="18"/>
      <c r="B28" s="18"/>
      <c r="C28" s="32"/>
      <c r="D28" s="32"/>
      <c r="E28" s="32"/>
      <c r="F28" s="32"/>
      <c r="G28" s="18"/>
      <c r="H28" s="18"/>
      <c r="I28" s="71"/>
      <c r="J28" s="72"/>
      <c r="K28" s="32"/>
      <c r="L28" s="72"/>
      <c r="M28" s="31"/>
    </row>
    <row r="29" spans="1:13" ht="30.75" customHeight="1">
      <c r="A29" s="18"/>
      <c r="B29" s="99"/>
      <c r="C29" s="99"/>
      <c r="D29" s="32"/>
      <c r="E29" s="32"/>
      <c r="F29" s="32"/>
      <c r="G29" s="18"/>
      <c r="H29" s="98"/>
      <c r="I29" s="98"/>
      <c r="J29" s="72"/>
      <c r="K29" s="32"/>
      <c r="L29" s="72"/>
      <c r="M29" s="31"/>
    </row>
    <row r="30" spans="1:13" ht="30.75" customHeight="1">
      <c r="A30" s="18"/>
      <c r="B30" s="18"/>
      <c r="C30" s="32"/>
      <c r="D30" s="32"/>
      <c r="E30" s="32"/>
      <c r="F30" s="32"/>
      <c r="G30" s="18"/>
      <c r="H30" s="18"/>
      <c r="I30" s="71"/>
      <c r="J30" s="72"/>
      <c r="K30" s="32"/>
      <c r="L30" s="72"/>
      <c r="M30" s="31"/>
    </row>
    <row r="31" spans="1:13" ht="30.75" customHeight="1">
      <c r="A31" s="18"/>
      <c r="B31" s="18"/>
      <c r="C31" s="32"/>
      <c r="D31" s="32"/>
      <c r="E31" s="32"/>
      <c r="F31" s="32"/>
      <c r="G31" s="18"/>
      <c r="H31" s="18"/>
      <c r="I31" s="71"/>
      <c r="J31" s="72"/>
      <c r="K31" s="32"/>
      <c r="L31" s="72"/>
      <c r="M31" s="31"/>
    </row>
    <row r="32" spans="1:13" ht="30.75" customHeight="1">
      <c r="A32" s="18"/>
      <c r="B32" s="18"/>
      <c r="C32" s="32"/>
      <c r="D32" s="32"/>
      <c r="E32" s="32"/>
      <c r="F32" s="32"/>
      <c r="G32" s="18"/>
      <c r="H32" s="18"/>
      <c r="I32" s="71"/>
      <c r="J32" s="72"/>
      <c r="K32" s="32"/>
      <c r="L32" s="72"/>
      <c r="M32" s="31"/>
    </row>
    <row r="33" spans="1:13" ht="15" customHeight="1">
      <c r="A33" s="18"/>
      <c r="B33" s="18"/>
      <c r="C33" s="32"/>
      <c r="D33" s="32"/>
      <c r="E33" s="32"/>
      <c r="F33" s="32"/>
      <c r="G33" s="18"/>
      <c r="H33" s="18"/>
      <c r="I33" s="71"/>
      <c r="J33" s="72"/>
      <c r="K33" s="32"/>
      <c r="L33" s="72"/>
      <c r="M33" s="31"/>
    </row>
    <row r="34" spans="1:13" ht="15" customHeight="1">
      <c r="A34" s="18"/>
      <c r="B34" s="18"/>
      <c r="C34" s="32"/>
      <c r="D34" s="32"/>
      <c r="E34" s="32"/>
      <c r="F34" s="32"/>
      <c r="G34" s="18"/>
      <c r="H34" s="18"/>
      <c r="I34" s="71"/>
      <c r="J34" s="72"/>
      <c r="K34" s="32"/>
      <c r="L34" s="72"/>
      <c r="M34" s="31"/>
    </row>
    <row r="35" spans="1:13" ht="15.75" customHeight="1">
      <c r="A35" s="18"/>
      <c r="B35" s="18"/>
      <c r="C35" s="31"/>
      <c r="D35" s="73"/>
      <c r="E35" s="18"/>
      <c r="F35" s="18"/>
      <c r="G35" s="31"/>
      <c r="H35" s="31"/>
      <c r="I35" s="74"/>
      <c r="J35" s="75"/>
      <c r="K35" s="74"/>
      <c r="L35" s="74"/>
      <c r="M35" s="31"/>
    </row>
    <row r="36" spans="1:13" ht="15.75" customHeight="1">
      <c r="A36" s="18"/>
      <c r="B36" s="18"/>
      <c r="C36" s="31"/>
      <c r="D36" s="73"/>
      <c r="E36" s="18"/>
      <c r="F36" s="18"/>
      <c r="G36" s="31"/>
      <c r="H36" s="31"/>
      <c r="I36" s="74"/>
      <c r="J36" s="75"/>
      <c r="K36" s="74"/>
      <c r="L36" s="74"/>
      <c r="M36" s="31"/>
    </row>
    <row r="37" spans="1:13" ht="15" customHeight="1">
      <c r="A37" s="18"/>
      <c r="B37" s="32"/>
      <c r="C37" s="32"/>
      <c r="D37" s="32"/>
      <c r="E37" s="32"/>
      <c r="F37" s="32"/>
      <c r="G37" s="33"/>
      <c r="H37" s="31"/>
      <c r="I37" s="76"/>
      <c r="J37" s="75"/>
      <c r="K37" s="76"/>
      <c r="L37" s="76"/>
      <c r="M37" s="31"/>
    </row>
    <row r="38" spans="1:13" ht="15.75" customHeight="1">
      <c r="A38" s="31"/>
      <c r="B38" s="18"/>
      <c r="C38" s="31"/>
      <c r="D38" s="73"/>
      <c r="E38" s="18"/>
      <c r="F38" s="18"/>
      <c r="G38" s="18"/>
      <c r="H38" s="31"/>
      <c r="I38" s="74"/>
      <c r="J38" s="75"/>
      <c r="K38" s="74"/>
      <c r="L38" s="74"/>
      <c r="M38" s="31"/>
    </row>
    <row r="39" spans="1:13" ht="15.75" customHeight="1">
      <c r="A39" s="31"/>
      <c r="B39" s="18"/>
      <c r="C39" s="31"/>
      <c r="D39" s="73"/>
      <c r="E39" s="18"/>
      <c r="F39" s="18"/>
      <c r="G39" s="18"/>
      <c r="H39" s="31"/>
      <c r="I39" s="74"/>
      <c r="J39" s="75"/>
      <c r="K39" s="74"/>
      <c r="L39" s="74"/>
      <c r="M39" s="31"/>
    </row>
    <row r="40" spans="1:13" ht="15.75" customHeight="1">
      <c r="A40" s="31"/>
      <c r="B40" s="32"/>
      <c r="C40" s="32"/>
      <c r="D40" s="32"/>
      <c r="E40" s="32"/>
      <c r="F40" s="32"/>
      <c r="G40" s="33"/>
      <c r="H40" s="31"/>
      <c r="I40" s="34"/>
      <c r="J40" s="35"/>
      <c r="K40" s="34"/>
      <c r="L40" s="34"/>
      <c r="M40" s="31"/>
    </row>
    <row r="41" spans="1:13" ht="30.75" customHeight="1">
      <c r="A41" s="31"/>
      <c r="B41" s="32"/>
      <c r="C41" s="32"/>
      <c r="D41" s="32"/>
      <c r="E41" s="32"/>
      <c r="F41" s="32"/>
      <c r="G41" s="33"/>
      <c r="H41" s="31"/>
      <c r="I41" s="34"/>
      <c r="J41" s="35"/>
      <c r="K41" s="34"/>
      <c r="L41" s="34"/>
      <c r="M41" s="31"/>
    </row>
    <row r="42" spans="1:13" ht="30.75" customHeight="1">
      <c r="A42" s="31"/>
      <c r="B42" s="31"/>
      <c r="C42" s="31"/>
      <c r="D42" s="31"/>
      <c r="E42" s="31"/>
      <c r="F42" s="31"/>
      <c r="G42" s="77"/>
      <c r="H42" s="31"/>
      <c r="I42" s="78"/>
      <c r="J42" s="79"/>
      <c r="K42" s="78"/>
      <c r="L42" s="78"/>
      <c r="M42" s="31"/>
    </row>
    <row r="43" spans="1:13" ht="30.75" customHeight="1">
      <c r="A43" s="31"/>
      <c r="B43" s="18"/>
      <c r="C43" s="31"/>
      <c r="D43" s="73"/>
      <c r="E43" s="20"/>
      <c r="F43" s="20"/>
      <c r="G43" s="33"/>
      <c r="H43" s="31"/>
      <c r="I43" s="78"/>
      <c r="J43" s="75"/>
      <c r="K43" s="78"/>
      <c r="L43" s="78"/>
      <c r="M43" s="31"/>
    </row>
    <row r="44" spans="1:13" ht="15.75">
      <c r="A44" s="31"/>
      <c r="B44" s="18"/>
      <c r="C44" s="31"/>
      <c r="D44" s="73"/>
      <c r="E44" s="20"/>
      <c r="F44" s="20"/>
      <c r="G44" s="33"/>
      <c r="H44" s="31"/>
      <c r="I44" s="78"/>
      <c r="J44" s="75"/>
      <c r="K44" s="78"/>
      <c r="L44" s="78"/>
      <c r="M44" s="31"/>
    </row>
    <row r="45" spans="1:13" ht="15.75">
      <c r="A45" s="31"/>
      <c r="B45" s="18"/>
      <c r="C45" s="31"/>
      <c r="D45" s="73"/>
      <c r="E45" s="20"/>
      <c r="F45" s="20"/>
      <c r="G45" s="33"/>
      <c r="H45" s="31"/>
      <c r="I45" s="78"/>
      <c r="J45" s="75"/>
      <c r="K45" s="78"/>
      <c r="L45" s="78"/>
      <c r="M45" s="31"/>
    </row>
    <row r="46" spans="1:13" ht="15.75">
      <c r="A46" s="11"/>
      <c r="B46" s="11"/>
      <c r="C46" s="11"/>
      <c r="D46" s="11"/>
      <c r="E46" s="11"/>
      <c r="F46" s="11"/>
      <c r="G46" s="80"/>
      <c r="H46" s="11"/>
      <c r="I46" s="11"/>
      <c r="J46" s="11"/>
      <c r="K46" s="11"/>
      <c r="L46" s="11"/>
      <c r="M46" s="11"/>
    </row>
    <row r="47" spans="1:13" ht="15.75">
      <c r="A47" s="19"/>
      <c r="B47" s="11"/>
      <c r="C47" s="11"/>
      <c r="D47" s="11"/>
      <c r="E47" s="11"/>
      <c r="F47" s="11"/>
      <c r="G47" s="20"/>
      <c r="H47" s="11"/>
      <c r="I47" s="11"/>
      <c r="J47" s="11"/>
      <c r="K47" s="11"/>
      <c r="L47" s="11"/>
      <c r="M47" s="11"/>
    </row>
    <row r="48" spans="1:13" ht="15.75">
      <c r="A48" s="19"/>
      <c r="B48" s="11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</row>
    <row r="50" spans="2:13" ht="15.75">
      <c r="B50" s="6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</sheetData>
  <sheetProtection/>
  <mergeCells count="20">
    <mergeCell ref="A27:D27"/>
    <mergeCell ref="B29:C29"/>
    <mergeCell ref="H29:I29"/>
    <mergeCell ref="C50:M50"/>
    <mergeCell ref="G8:G9"/>
    <mergeCell ref="H8:H9"/>
    <mergeCell ref="I8:I9"/>
    <mergeCell ref="J8:J9"/>
    <mergeCell ref="K8:L8"/>
    <mergeCell ref="M8:M9"/>
    <mergeCell ref="L3:M3"/>
    <mergeCell ref="B4:L4"/>
    <mergeCell ref="B5:L5"/>
    <mergeCell ref="B6:L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D6" sqref="D6:D7"/>
    </sheetView>
  </sheetViews>
  <sheetFormatPr defaultColWidth="9.140625" defaultRowHeight="12.75"/>
  <cols>
    <col min="3" max="4" width="10.421875" style="0" customWidth="1"/>
    <col min="7" max="7" width="11.57421875" style="0" customWidth="1"/>
  </cols>
  <sheetData>
    <row r="1" spans="12:13" ht="15.75">
      <c r="L1" s="90" t="s">
        <v>15</v>
      </c>
      <c r="M1" s="90"/>
    </row>
    <row r="2" spans="2:13" ht="2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2"/>
    </row>
    <row r="3" spans="2:13" ht="20.25">
      <c r="B3" s="95" t="s">
        <v>93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2"/>
    </row>
    <row r="4" spans="2:13" ht="20.25">
      <c r="B4" s="95" t="s">
        <v>138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2"/>
    </row>
    <row r="5" spans="2:13" ht="18.7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"/>
    </row>
    <row r="6" spans="1:13" ht="15.75">
      <c r="A6" s="85" t="s">
        <v>18</v>
      </c>
      <c r="B6" s="85" t="s">
        <v>5</v>
      </c>
      <c r="C6" s="85" t="s">
        <v>11</v>
      </c>
      <c r="D6" s="85" t="s">
        <v>12</v>
      </c>
      <c r="E6" s="85" t="s">
        <v>13</v>
      </c>
      <c r="F6" s="86" t="s">
        <v>33</v>
      </c>
      <c r="G6" s="86" t="s">
        <v>6</v>
      </c>
      <c r="H6" s="86" t="s">
        <v>31</v>
      </c>
      <c r="I6" s="86" t="s">
        <v>1</v>
      </c>
      <c r="J6" s="91" t="s">
        <v>9</v>
      </c>
      <c r="K6" s="96" t="s">
        <v>8</v>
      </c>
      <c r="L6" s="97"/>
      <c r="M6" s="88" t="s">
        <v>2</v>
      </c>
    </row>
    <row r="7" spans="1:13" ht="45">
      <c r="A7" s="85"/>
      <c r="B7" s="85"/>
      <c r="C7" s="85"/>
      <c r="D7" s="85"/>
      <c r="E7" s="85"/>
      <c r="F7" s="87"/>
      <c r="G7" s="87"/>
      <c r="H7" s="87"/>
      <c r="I7" s="87"/>
      <c r="J7" s="92"/>
      <c r="K7" s="9" t="s">
        <v>3</v>
      </c>
      <c r="L7" s="16" t="s">
        <v>4</v>
      </c>
      <c r="M7" s="89"/>
    </row>
    <row r="8" spans="1:13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13">
        <v>6</v>
      </c>
      <c r="G8" s="13">
        <v>7</v>
      </c>
      <c r="H8" s="13">
        <v>8</v>
      </c>
      <c r="I8" s="13">
        <v>9</v>
      </c>
      <c r="J8" s="15">
        <v>10</v>
      </c>
      <c r="K8" s="9">
        <v>11</v>
      </c>
      <c r="L8" s="16">
        <v>12</v>
      </c>
      <c r="M8" s="14">
        <v>13</v>
      </c>
    </row>
    <row r="9" spans="1:13" ht="47.25">
      <c r="A9" s="8">
        <v>1</v>
      </c>
      <c r="B9" s="8" t="s">
        <v>52</v>
      </c>
      <c r="C9" s="8" t="s">
        <v>38</v>
      </c>
      <c r="D9" s="8" t="s">
        <v>121</v>
      </c>
      <c r="E9" s="8" t="s">
        <v>102</v>
      </c>
      <c r="F9" s="69" t="s">
        <v>122</v>
      </c>
      <c r="G9" s="13" t="s">
        <v>123</v>
      </c>
      <c r="H9" s="13">
        <v>6500</v>
      </c>
      <c r="I9" s="81">
        <v>6500</v>
      </c>
      <c r="J9" s="15">
        <v>0.68</v>
      </c>
      <c r="K9" s="9">
        <v>4420</v>
      </c>
      <c r="L9" s="16">
        <v>2210</v>
      </c>
      <c r="M9" s="9"/>
    </row>
    <row r="10" spans="1:13" ht="47.25">
      <c r="A10" s="8">
        <v>2</v>
      </c>
      <c r="B10" s="8" t="s">
        <v>34</v>
      </c>
      <c r="C10" s="8" t="s">
        <v>38</v>
      </c>
      <c r="D10" s="8" t="s">
        <v>124</v>
      </c>
      <c r="E10" s="8" t="s">
        <v>102</v>
      </c>
      <c r="F10" s="69" t="s">
        <v>125</v>
      </c>
      <c r="G10" s="13" t="s">
        <v>123</v>
      </c>
      <c r="H10" s="8">
        <v>3000</v>
      </c>
      <c r="I10" s="84">
        <v>3000</v>
      </c>
      <c r="J10" s="15">
        <v>0.68</v>
      </c>
      <c r="K10" s="9">
        <f aca="true" t="shared" si="0" ref="K10:K17">I10*J10</f>
        <v>2040.0000000000002</v>
      </c>
      <c r="L10" s="16">
        <f aca="true" t="shared" si="1" ref="L10:L17">K10/2</f>
        <v>1020.0000000000001</v>
      </c>
      <c r="M10" s="9"/>
    </row>
    <row r="11" spans="1:13" ht="47.25">
      <c r="A11" s="8">
        <v>3</v>
      </c>
      <c r="B11" s="8" t="s">
        <v>34</v>
      </c>
      <c r="C11" s="8" t="s">
        <v>38</v>
      </c>
      <c r="D11" s="8" t="s">
        <v>126</v>
      </c>
      <c r="E11" s="8" t="s">
        <v>102</v>
      </c>
      <c r="F11" s="69" t="s">
        <v>127</v>
      </c>
      <c r="G11" s="13" t="s">
        <v>123</v>
      </c>
      <c r="H11" s="8">
        <v>2250</v>
      </c>
      <c r="I11" s="84">
        <v>2250</v>
      </c>
      <c r="J11" s="15">
        <v>0.68</v>
      </c>
      <c r="K11" s="9">
        <f t="shared" si="0"/>
        <v>1530</v>
      </c>
      <c r="L11" s="16">
        <f t="shared" si="1"/>
        <v>765</v>
      </c>
      <c r="M11" s="9"/>
    </row>
    <row r="12" spans="1:13" ht="47.25">
      <c r="A12" s="8">
        <v>4</v>
      </c>
      <c r="B12" s="8" t="s">
        <v>34</v>
      </c>
      <c r="C12" s="8" t="s">
        <v>128</v>
      </c>
      <c r="D12" s="8" t="s">
        <v>129</v>
      </c>
      <c r="E12" s="8" t="s">
        <v>102</v>
      </c>
      <c r="F12" s="69" t="s">
        <v>130</v>
      </c>
      <c r="G12" s="13" t="s">
        <v>123</v>
      </c>
      <c r="H12" s="8">
        <v>7137.5</v>
      </c>
      <c r="I12" s="84">
        <v>7137.5</v>
      </c>
      <c r="J12" s="15">
        <v>0.68</v>
      </c>
      <c r="K12" s="9">
        <f t="shared" si="0"/>
        <v>4853.5</v>
      </c>
      <c r="L12" s="16">
        <f t="shared" si="1"/>
        <v>2426.75</v>
      </c>
      <c r="M12" s="9"/>
    </row>
    <row r="13" spans="1:13" ht="47.25">
      <c r="A13" s="8">
        <v>5</v>
      </c>
      <c r="B13" s="8" t="s">
        <v>34</v>
      </c>
      <c r="C13" s="8" t="s">
        <v>128</v>
      </c>
      <c r="D13" s="8" t="s">
        <v>129</v>
      </c>
      <c r="E13" s="8" t="s">
        <v>102</v>
      </c>
      <c r="F13" s="69" t="s">
        <v>114</v>
      </c>
      <c r="G13" s="13" t="s">
        <v>123</v>
      </c>
      <c r="H13" s="8">
        <v>11112.5</v>
      </c>
      <c r="I13" s="84">
        <v>11112.5</v>
      </c>
      <c r="J13" s="15">
        <v>0.68</v>
      </c>
      <c r="K13" s="9">
        <f t="shared" si="0"/>
        <v>7556.500000000001</v>
      </c>
      <c r="L13" s="16">
        <f t="shared" si="1"/>
        <v>3778.2500000000005</v>
      </c>
      <c r="M13" s="9"/>
    </row>
    <row r="14" spans="1:13" ht="47.25">
      <c r="A14" s="8">
        <v>6</v>
      </c>
      <c r="B14" s="8" t="s">
        <v>34</v>
      </c>
      <c r="C14" s="8" t="s">
        <v>38</v>
      </c>
      <c r="D14" s="8" t="s">
        <v>124</v>
      </c>
      <c r="E14" s="8" t="s">
        <v>102</v>
      </c>
      <c r="F14" s="69" t="s">
        <v>131</v>
      </c>
      <c r="G14" s="13" t="s">
        <v>132</v>
      </c>
      <c r="H14" s="8">
        <v>400</v>
      </c>
      <c r="I14" s="84">
        <v>400</v>
      </c>
      <c r="J14" s="15">
        <v>0.48</v>
      </c>
      <c r="K14" s="9">
        <f t="shared" si="0"/>
        <v>192</v>
      </c>
      <c r="L14" s="16">
        <f t="shared" si="1"/>
        <v>96</v>
      </c>
      <c r="M14" s="9"/>
    </row>
    <row r="15" spans="1:13" ht="47.25">
      <c r="A15" s="8">
        <v>7</v>
      </c>
      <c r="B15" s="8" t="s">
        <v>34</v>
      </c>
      <c r="C15" s="8" t="s">
        <v>38</v>
      </c>
      <c r="D15" s="8" t="s">
        <v>124</v>
      </c>
      <c r="E15" s="8" t="s">
        <v>102</v>
      </c>
      <c r="F15" s="68" t="s">
        <v>134</v>
      </c>
      <c r="G15" s="13" t="s">
        <v>132</v>
      </c>
      <c r="H15" s="8">
        <v>4600</v>
      </c>
      <c r="I15" s="82">
        <v>4600</v>
      </c>
      <c r="J15" s="15">
        <v>0.48</v>
      </c>
      <c r="K15" s="9">
        <f t="shared" si="0"/>
        <v>2208</v>
      </c>
      <c r="L15" s="16">
        <f t="shared" si="1"/>
        <v>1104</v>
      </c>
      <c r="M15" s="67"/>
    </row>
    <row r="16" spans="1:13" ht="47.25">
      <c r="A16" s="8">
        <v>8</v>
      </c>
      <c r="B16" s="8" t="s">
        <v>34</v>
      </c>
      <c r="C16" s="8" t="s">
        <v>135</v>
      </c>
      <c r="D16" s="8" t="s">
        <v>136</v>
      </c>
      <c r="E16" s="8" t="s">
        <v>102</v>
      </c>
      <c r="F16" s="68" t="s">
        <v>133</v>
      </c>
      <c r="G16" s="13" t="s">
        <v>132</v>
      </c>
      <c r="H16" s="45">
        <v>11900</v>
      </c>
      <c r="I16" s="83">
        <v>11900</v>
      </c>
      <c r="J16" s="15">
        <v>0.48</v>
      </c>
      <c r="K16" s="9">
        <f t="shared" si="0"/>
        <v>5712</v>
      </c>
      <c r="L16" s="16">
        <f t="shared" si="1"/>
        <v>2856</v>
      </c>
      <c r="M16" s="67"/>
    </row>
    <row r="17" spans="1:13" ht="47.25">
      <c r="A17" s="8">
        <v>9</v>
      </c>
      <c r="B17" s="8" t="s">
        <v>34</v>
      </c>
      <c r="C17" s="8" t="s">
        <v>38</v>
      </c>
      <c r="D17" s="8" t="s">
        <v>124</v>
      </c>
      <c r="E17" s="8" t="s">
        <v>102</v>
      </c>
      <c r="F17" s="68" t="s">
        <v>134</v>
      </c>
      <c r="G17" s="13" t="s">
        <v>132</v>
      </c>
      <c r="H17" s="45">
        <v>3100</v>
      </c>
      <c r="I17" s="83">
        <v>3100</v>
      </c>
      <c r="J17" s="43">
        <v>0.48</v>
      </c>
      <c r="K17" s="9">
        <f t="shared" si="0"/>
        <v>1488</v>
      </c>
      <c r="L17" s="16">
        <f t="shared" si="1"/>
        <v>744</v>
      </c>
      <c r="M17" s="67"/>
    </row>
    <row r="18" spans="1:13" ht="15.75">
      <c r="A18" s="8">
        <v>10</v>
      </c>
      <c r="B18" s="8"/>
      <c r="C18" s="8"/>
      <c r="D18" s="13"/>
      <c r="E18" s="8"/>
      <c r="F18" s="68"/>
      <c r="G18" s="13"/>
      <c r="H18" s="45"/>
      <c r="I18" s="44"/>
      <c r="J18" s="43"/>
      <c r="K18" s="9"/>
      <c r="L18" s="16"/>
      <c r="M18" s="67"/>
    </row>
    <row r="19" spans="1:13" ht="15.75">
      <c r="A19" s="8">
        <v>11</v>
      </c>
      <c r="B19" s="8" t="s">
        <v>3</v>
      </c>
      <c r="C19" s="8"/>
      <c r="D19" s="13"/>
      <c r="E19" s="8"/>
      <c r="F19" s="68"/>
      <c r="G19" s="8"/>
      <c r="H19" s="45">
        <v>50000</v>
      </c>
      <c r="I19" s="44">
        <f>I9+I10+I11+I12+I13+I14+I15+I16+I17+I18</f>
        <v>50000</v>
      </c>
      <c r="J19" s="44"/>
      <c r="K19" s="44">
        <f>K9+K10+K11+K12+K13+K14+K15+K16+K17+K18</f>
        <v>30000</v>
      </c>
      <c r="L19" s="44">
        <f>L9+L10+L11+L12+L13+L14+L15+L16+L17+L18</f>
        <v>15000</v>
      </c>
      <c r="M19" s="67"/>
    </row>
    <row r="20" spans="1:13" ht="31.5">
      <c r="A20" s="8">
        <v>12</v>
      </c>
      <c r="B20" s="8"/>
      <c r="C20" s="8" t="s">
        <v>106</v>
      </c>
      <c r="D20" s="13" t="s">
        <v>107</v>
      </c>
      <c r="E20" s="8"/>
      <c r="F20" s="68"/>
      <c r="G20" s="8" t="s">
        <v>137</v>
      </c>
      <c r="H20" s="45"/>
      <c r="I20" s="44"/>
      <c r="J20" s="43"/>
      <c r="K20" s="9"/>
      <c r="L20" s="16"/>
      <c r="M20" s="67"/>
    </row>
    <row r="21" spans="1:13" ht="15.75">
      <c r="A21" s="8">
        <v>13</v>
      </c>
      <c r="B21" s="8"/>
      <c r="C21" s="8"/>
      <c r="D21" s="13"/>
      <c r="E21" s="8"/>
      <c r="F21" s="68"/>
      <c r="G21" s="8"/>
      <c r="H21" s="8"/>
      <c r="I21" s="16"/>
      <c r="J21" s="9"/>
      <c r="K21" s="9"/>
      <c r="L21" s="16"/>
      <c r="M21" s="67"/>
    </row>
  </sheetData>
  <sheetProtection/>
  <mergeCells count="16">
    <mergeCell ref="L1:M1"/>
    <mergeCell ref="B2:L2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M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2021-01-05T07:17:31Z</cp:lastPrinted>
  <dcterms:created xsi:type="dcterms:W3CDTF">2016-07-07T07:46:02Z</dcterms:created>
  <dcterms:modified xsi:type="dcterms:W3CDTF">2021-10-04T06:48:52Z</dcterms:modified>
  <cp:category/>
  <cp:version/>
  <cp:contentType/>
  <cp:contentStatus/>
</cp:coreProperties>
</file>